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codeName="ThisWorkbook" autoCompressPictures="0"/>
  <mc:AlternateContent xmlns:mc="http://schemas.openxmlformats.org/markup-compatibility/2006">
    <mc:Choice Requires="x15">
      <x15ac:absPath xmlns:x15ac="http://schemas.microsoft.com/office/spreadsheetml/2010/11/ac" url="/Users/nakamurakazuki/Documents/競馬はビジネスである/レース分析/"/>
    </mc:Choice>
  </mc:AlternateContent>
  <xr:revisionPtr revIDLastSave="0" documentId="13_ncr:1_{89821D9E-6428-4E4D-8A27-273679BEE462}" xr6:coauthVersionLast="47" xr6:coauthVersionMax="47" xr10:uidLastSave="{00000000-0000-0000-0000-000000000000}"/>
  <bookViews>
    <workbookView xWindow="0" yWindow="500" windowWidth="28800" windowHeight="15980" tabRatio="855" firstSheet="1" activeTab="1" xr2:uid="{00000000-000D-0000-FFFF-FFFF00000000}"/>
  </bookViews>
  <sheets>
    <sheet name="表の見方" sheetId="46" r:id="rId1"/>
    <sheet name="芝1000m" sheetId="40" r:id="rId2"/>
    <sheet name="芝1200m" sheetId="31" r:id="rId3"/>
    <sheet name="芝1400m" sheetId="33" r:id="rId4"/>
    <sheet name="芝1600m" sheetId="34" r:id="rId5"/>
    <sheet name="芝1800m" sheetId="36" r:id="rId6"/>
    <sheet name="芝2000m(内)" sheetId="42" r:id="rId7"/>
    <sheet name="芝2000m(外)" sheetId="37" r:id="rId8"/>
    <sheet name="芝2200m" sheetId="22" r:id="rId9"/>
    <sheet name="芝2400m" sheetId="38" r:id="rId10"/>
    <sheet name="ダ1200m" sheetId="29" r:id="rId11"/>
    <sheet name="ダ1800m" sheetId="30" r:id="rId12"/>
    <sheet name="ダ2500m" sheetId="44" r:id="rId13"/>
    <sheet name="Sheet1" sheetId="39" r:id="rId14"/>
  </sheets>
  <definedNames>
    <definedName name="_xlnm._FilterDatabase" localSheetId="10" hidden="1">ダ1200m!$A$1:$AF$5</definedName>
    <definedName name="_xlnm._FilterDatabase" localSheetId="11" hidden="1">ダ1800m!$A$1:$AL$8</definedName>
    <definedName name="_xlnm._FilterDatabase" localSheetId="12" hidden="1">ダ2500m!$A$1:$AN$2</definedName>
    <definedName name="_xlnm._FilterDatabase" localSheetId="1" hidden="1">芝1000m!$A$1:$AF$1</definedName>
    <definedName name="_xlnm._FilterDatabase" localSheetId="2" hidden="1">芝1200m!$A$1:$AH$1</definedName>
    <definedName name="_xlnm._FilterDatabase" localSheetId="3" hidden="1">芝1400m!$A$1:$AK$1</definedName>
    <definedName name="_xlnm._FilterDatabase" localSheetId="4" hidden="1">芝1600m!$A$1:$AL$2</definedName>
    <definedName name="_xlnm._FilterDatabase" localSheetId="5" hidden="1">芝1800m!$A$1:$AN$3</definedName>
    <definedName name="_xlnm._FilterDatabase" localSheetId="7" hidden="1">'芝2000m(外)'!$A$1:$AN$2</definedName>
    <definedName name="_xlnm._FilterDatabase" localSheetId="6" hidden="1">'芝2000m(内)'!$A$1:$AN$2</definedName>
    <definedName name="_xlnm._FilterDatabase" localSheetId="8" hidden="1">芝2200m!$A$1:$AO$2</definedName>
    <definedName name="_xlnm._FilterDatabase" localSheetId="9" hidden="1">芝2400m!$A$1:$AP$1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4" i="22" l="1"/>
  <c r="T4" i="22"/>
  <c r="S4" i="22"/>
  <c r="R4" i="22"/>
  <c r="Q4" i="22"/>
  <c r="T14" i="36"/>
  <c r="S14" i="36"/>
  <c r="R14" i="36"/>
  <c r="Q14" i="36"/>
  <c r="P14" i="36"/>
  <c r="O14" i="36"/>
  <c r="T13" i="36"/>
  <c r="S13" i="36"/>
  <c r="R13" i="36"/>
  <c r="Q13" i="36"/>
  <c r="P13" i="36"/>
  <c r="O13" i="36"/>
  <c r="T12" i="36"/>
  <c r="S12" i="36"/>
  <c r="R12" i="36"/>
  <c r="Q12" i="36"/>
  <c r="P12" i="36"/>
  <c r="O12" i="36"/>
  <c r="R9" i="34"/>
  <c r="Q9" i="34"/>
  <c r="P9" i="34"/>
  <c r="O9" i="34"/>
  <c r="N9" i="34"/>
  <c r="R8" i="34"/>
  <c r="Q8" i="34"/>
  <c r="P8" i="34"/>
  <c r="O8" i="34"/>
  <c r="N8" i="34"/>
  <c r="R7" i="34"/>
  <c r="Q7" i="34"/>
  <c r="P7" i="34"/>
  <c r="O7" i="34"/>
  <c r="N7" i="34"/>
  <c r="R6" i="34"/>
  <c r="Q6" i="34"/>
  <c r="P6" i="34"/>
  <c r="O6" i="34"/>
  <c r="N6" i="34"/>
  <c r="R5" i="34"/>
  <c r="Q5" i="34"/>
  <c r="P5" i="34"/>
  <c r="O5" i="34"/>
  <c r="N5" i="34"/>
  <c r="Q10" i="33"/>
  <c r="P10" i="33"/>
  <c r="O10" i="33"/>
  <c r="N10" i="33"/>
  <c r="M10" i="33"/>
  <c r="Q9" i="33"/>
  <c r="P9" i="33"/>
  <c r="O9" i="33"/>
  <c r="N9" i="33"/>
  <c r="M9" i="33"/>
  <c r="Q8" i="33"/>
  <c r="P8" i="33"/>
  <c r="O8" i="33"/>
  <c r="N8" i="33"/>
  <c r="M8" i="33"/>
  <c r="Q7" i="33"/>
  <c r="P7" i="33"/>
  <c r="O7" i="33"/>
  <c r="N7" i="33"/>
  <c r="M7" i="33"/>
  <c r="L11" i="40"/>
  <c r="K11" i="40"/>
  <c r="L10" i="40"/>
  <c r="K10" i="40"/>
  <c r="S30" i="30"/>
  <c r="R30" i="30"/>
  <c r="Q30" i="30"/>
  <c r="P30" i="30"/>
  <c r="O30" i="30"/>
  <c r="S29" i="30"/>
  <c r="R29" i="30"/>
  <c r="Q29" i="30"/>
  <c r="P29" i="30"/>
  <c r="O29" i="30"/>
  <c r="S28" i="30"/>
  <c r="R28" i="30"/>
  <c r="Q28" i="30"/>
  <c r="P28" i="30"/>
  <c r="O28" i="30"/>
  <c r="S27" i="30"/>
  <c r="R27" i="30"/>
  <c r="Q27" i="30"/>
  <c r="P27" i="30"/>
  <c r="O27" i="30"/>
  <c r="N23" i="29"/>
  <c r="M23" i="29"/>
  <c r="L23" i="29"/>
  <c r="N22" i="29"/>
  <c r="M22" i="29"/>
  <c r="L22" i="29"/>
  <c r="N21" i="29"/>
  <c r="M21" i="29"/>
  <c r="L21" i="29"/>
  <c r="N20" i="29"/>
  <c r="M20" i="29"/>
  <c r="L20" i="29"/>
  <c r="N19" i="29"/>
  <c r="M19" i="29"/>
  <c r="L19" i="29"/>
  <c r="U3" i="22"/>
  <c r="T3" i="22"/>
  <c r="S3" i="22"/>
  <c r="R3" i="22"/>
  <c r="Q3" i="22"/>
  <c r="T5" i="37"/>
  <c r="S5" i="37"/>
  <c r="R5" i="37"/>
  <c r="Q5" i="37"/>
  <c r="P5" i="37"/>
  <c r="T5" i="42"/>
  <c r="S5" i="42"/>
  <c r="R5" i="42"/>
  <c r="Q5" i="42"/>
  <c r="P5" i="42"/>
  <c r="T11" i="36"/>
  <c r="S11" i="36"/>
  <c r="R11" i="36"/>
  <c r="Q11" i="36"/>
  <c r="P11" i="36"/>
  <c r="O11" i="36"/>
  <c r="T10" i="36"/>
  <c r="S10" i="36"/>
  <c r="R10" i="36"/>
  <c r="Q10" i="36"/>
  <c r="P10" i="36"/>
  <c r="O10" i="36"/>
  <c r="Q6" i="33"/>
  <c r="P6" i="33"/>
  <c r="O6" i="33"/>
  <c r="N6" i="33"/>
  <c r="M6" i="33"/>
  <c r="N7" i="31"/>
  <c r="M7" i="31"/>
  <c r="L7" i="31"/>
  <c r="N6" i="31"/>
  <c r="M6" i="31"/>
  <c r="L6" i="31"/>
  <c r="N5" i="31"/>
  <c r="M5" i="31"/>
  <c r="L5" i="31"/>
  <c r="L9" i="40"/>
  <c r="K9" i="40"/>
  <c r="L8" i="40"/>
  <c r="K8" i="40"/>
  <c r="S26" i="30"/>
  <c r="R26" i="30"/>
  <c r="Q26" i="30"/>
  <c r="P26" i="30"/>
  <c r="O26" i="30"/>
  <c r="S25" i="30"/>
  <c r="R25" i="30"/>
  <c r="Q25" i="30"/>
  <c r="P25" i="30"/>
  <c r="O25" i="30"/>
  <c r="S24" i="30"/>
  <c r="R24" i="30"/>
  <c r="Q24" i="30"/>
  <c r="P24" i="30"/>
  <c r="O24" i="30"/>
  <c r="S23" i="30"/>
  <c r="R23" i="30"/>
  <c r="Q23" i="30"/>
  <c r="P23" i="30"/>
  <c r="O23" i="30"/>
  <c r="S22" i="30"/>
  <c r="R22" i="30"/>
  <c r="Q22" i="30"/>
  <c r="P22" i="30"/>
  <c r="O22" i="30"/>
  <c r="N18" i="29"/>
  <c r="M18" i="29"/>
  <c r="L18" i="29"/>
  <c r="N17" i="29"/>
  <c r="M17" i="29"/>
  <c r="L17" i="29"/>
  <c r="N16" i="29"/>
  <c r="M16" i="29"/>
  <c r="L16" i="29"/>
  <c r="N15" i="29"/>
  <c r="M15" i="29"/>
  <c r="L15" i="29"/>
  <c r="N14" i="29"/>
  <c r="M14" i="29"/>
  <c r="L14" i="29"/>
  <c r="O18" i="30"/>
  <c r="T4" i="37" l="1"/>
  <c r="S4" i="37"/>
  <c r="R4" i="37"/>
  <c r="Q4" i="37"/>
  <c r="P4" i="37"/>
  <c r="T3" i="37"/>
  <c r="S3" i="37"/>
  <c r="R3" i="37"/>
  <c r="Q3" i="37"/>
  <c r="P3" i="37"/>
  <c r="T4" i="42"/>
  <c r="S4" i="42"/>
  <c r="R4" i="42"/>
  <c r="Q4" i="42"/>
  <c r="P4" i="42"/>
  <c r="T9" i="36"/>
  <c r="S9" i="36"/>
  <c r="R9" i="36"/>
  <c r="Q9" i="36"/>
  <c r="P9" i="36"/>
  <c r="O9" i="36"/>
  <c r="T8" i="36"/>
  <c r="S8" i="36"/>
  <c r="R8" i="36"/>
  <c r="Q8" i="36"/>
  <c r="P8" i="36"/>
  <c r="O8" i="36"/>
  <c r="T7" i="36"/>
  <c r="S7" i="36"/>
  <c r="R7" i="36"/>
  <c r="Q7" i="36"/>
  <c r="P7" i="36"/>
  <c r="O7" i="36"/>
  <c r="Q5" i="33"/>
  <c r="P5" i="33"/>
  <c r="O5" i="33"/>
  <c r="N5" i="33"/>
  <c r="M5" i="33"/>
  <c r="N4" i="31"/>
  <c r="M4" i="31"/>
  <c r="L4" i="31"/>
  <c r="L7" i="40"/>
  <c r="K7" i="40"/>
  <c r="L6" i="40"/>
  <c r="K6" i="40"/>
  <c r="S21" i="30"/>
  <c r="R21" i="30"/>
  <c r="Q21" i="30"/>
  <c r="P21" i="30"/>
  <c r="O21" i="30"/>
  <c r="S20" i="30"/>
  <c r="R20" i="30"/>
  <c r="Q20" i="30"/>
  <c r="P20" i="30"/>
  <c r="O20" i="30"/>
  <c r="S19" i="30"/>
  <c r="R19" i="30"/>
  <c r="Q19" i="30"/>
  <c r="P19" i="30"/>
  <c r="O19" i="30"/>
  <c r="S18" i="30"/>
  <c r="R18" i="30"/>
  <c r="Q18" i="30"/>
  <c r="P18" i="30"/>
  <c r="S17" i="30"/>
  <c r="R17" i="30"/>
  <c r="Q17" i="30"/>
  <c r="P17" i="30"/>
  <c r="O17" i="30"/>
  <c r="S16" i="30"/>
  <c r="R16" i="30"/>
  <c r="Q16" i="30"/>
  <c r="P16" i="30"/>
  <c r="O16" i="30"/>
  <c r="S15" i="30"/>
  <c r="R15" i="30"/>
  <c r="Q15" i="30"/>
  <c r="P15" i="30"/>
  <c r="O15" i="30"/>
  <c r="N13" i="29"/>
  <c r="M13" i="29"/>
  <c r="L13" i="29"/>
  <c r="N12" i="29"/>
  <c r="M12" i="29"/>
  <c r="L12" i="29"/>
  <c r="N11" i="29"/>
  <c r="M11" i="29"/>
  <c r="L11" i="29"/>
  <c r="N10" i="29"/>
  <c r="M10" i="29"/>
  <c r="L10" i="29"/>
  <c r="T3" i="42"/>
  <c r="S3" i="42"/>
  <c r="R3" i="42"/>
  <c r="Q3" i="42"/>
  <c r="P3" i="42"/>
  <c r="T6" i="36"/>
  <c r="S6" i="36"/>
  <c r="R6" i="36"/>
  <c r="Q6" i="36"/>
  <c r="P6" i="36"/>
  <c r="O6" i="36"/>
  <c r="T5" i="36"/>
  <c r="S5" i="36"/>
  <c r="R5" i="36"/>
  <c r="Q5" i="36"/>
  <c r="P5" i="36"/>
  <c r="O5" i="36"/>
  <c r="R4" i="34"/>
  <c r="Q4" i="34"/>
  <c r="P4" i="34"/>
  <c r="O4" i="34"/>
  <c r="N4" i="34"/>
  <c r="R3" i="34"/>
  <c r="Q3" i="34"/>
  <c r="P3" i="34"/>
  <c r="O3" i="34"/>
  <c r="N3" i="34"/>
  <c r="Q4" i="33"/>
  <c r="P4" i="33"/>
  <c r="O4" i="33"/>
  <c r="N4" i="33"/>
  <c r="M4" i="33"/>
  <c r="N3" i="31"/>
  <c r="M3" i="31"/>
  <c r="L3" i="31"/>
  <c r="L5" i="40"/>
  <c r="K5" i="40"/>
  <c r="L4" i="40"/>
  <c r="K4" i="40"/>
  <c r="S14" i="30"/>
  <c r="R14" i="30"/>
  <c r="Q14" i="30"/>
  <c r="P14" i="30"/>
  <c r="O14" i="30"/>
  <c r="S13" i="30"/>
  <c r="R13" i="30"/>
  <c r="Q13" i="30"/>
  <c r="P13" i="30"/>
  <c r="O13" i="30"/>
  <c r="S12" i="30"/>
  <c r="R12" i="30"/>
  <c r="Q12" i="30"/>
  <c r="P12" i="30"/>
  <c r="O12" i="30"/>
  <c r="S11" i="30"/>
  <c r="R11" i="30"/>
  <c r="Q11" i="30"/>
  <c r="P11" i="30"/>
  <c r="O11" i="30"/>
  <c r="S10" i="30"/>
  <c r="R10" i="30"/>
  <c r="Q10" i="30"/>
  <c r="P10" i="30"/>
  <c r="O10" i="30"/>
  <c r="S9" i="30"/>
  <c r="R9" i="30"/>
  <c r="Q9" i="30"/>
  <c r="P9" i="30"/>
  <c r="O9" i="30"/>
  <c r="N9" i="29"/>
  <c r="M9" i="29"/>
  <c r="L9" i="29"/>
  <c r="N8" i="29"/>
  <c r="M8" i="29"/>
  <c r="L8" i="29"/>
  <c r="N7" i="29"/>
  <c r="M7" i="29"/>
  <c r="L7" i="29"/>
  <c r="N6" i="29"/>
  <c r="M6" i="29"/>
  <c r="L6" i="29"/>
  <c r="O3" i="36"/>
  <c r="P3" i="36"/>
  <c r="Q3" i="36"/>
  <c r="R3" i="36"/>
  <c r="S3" i="36"/>
  <c r="T3" i="36"/>
  <c r="O4" i="36"/>
  <c r="P4" i="36"/>
  <c r="Q4" i="36"/>
  <c r="R4" i="36"/>
  <c r="S4" i="36"/>
  <c r="T4" i="36"/>
  <c r="Q3" i="33" l="1"/>
  <c r="P3" i="33"/>
  <c r="O3" i="33"/>
  <c r="N3" i="33"/>
  <c r="M3" i="33"/>
  <c r="T2" i="36"/>
  <c r="R2" i="34"/>
  <c r="L3" i="29"/>
  <c r="N3" i="29" l="1"/>
  <c r="M3" i="29"/>
  <c r="N4" i="29"/>
  <c r="M4" i="29"/>
  <c r="L4" i="29"/>
  <c r="N2" i="29" l="1"/>
  <c r="M2" i="29"/>
  <c r="L2" i="29"/>
  <c r="N5" i="29" l="1"/>
  <c r="M5" i="29"/>
  <c r="L5" i="29"/>
  <c r="S2" i="36"/>
  <c r="R2" i="36"/>
  <c r="Q2" i="36"/>
  <c r="P2" i="36"/>
  <c r="O2" i="36"/>
  <c r="Q2" i="34" l="1"/>
  <c r="P2" i="34"/>
  <c r="O2" i="34"/>
  <c r="N2" i="34"/>
  <c r="S8" i="30"/>
  <c r="R8" i="30"/>
  <c r="Q8" i="30"/>
  <c r="P8" i="30"/>
  <c r="O8" i="30"/>
  <c r="V2" i="38"/>
  <c r="P2" i="37" l="1"/>
  <c r="T2" i="37" l="1"/>
  <c r="U2" i="22"/>
  <c r="T2" i="42"/>
  <c r="V2" i="44"/>
  <c r="Q2" i="33"/>
  <c r="S3" i="30"/>
  <c r="S4" i="30"/>
  <c r="S5" i="30"/>
  <c r="S6" i="30"/>
  <c r="S7" i="30"/>
  <c r="S2" i="30"/>
  <c r="L3" i="40" l="1"/>
  <c r="K3" i="40"/>
  <c r="R7" i="30" l="1"/>
  <c r="Q7" i="30"/>
  <c r="P7" i="30"/>
  <c r="O7" i="30"/>
  <c r="U2" i="44" l="1"/>
  <c r="T2" i="44"/>
  <c r="S2" i="44"/>
  <c r="R6" i="30"/>
  <c r="Q6" i="30"/>
  <c r="P6" i="30"/>
  <c r="O6" i="30"/>
  <c r="L2" i="40"/>
  <c r="K2" i="40"/>
  <c r="S2" i="42"/>
  <c r="R2" i="42"/>
  <c r="Q2" i="42"/>
  <c r="P2" i="42"/>
  <c r="U2" i="38"/>
  <c r="T2" i="38"/>
  <c r="S2" i="38"/>
  <c r="R2" i="38"/>
  <c r="P2" i="33"/>
  <c r="O2" i="33"/>
  <c r="N2" i="33"/>
  <c r="M2" i="33"/>
  <c r="R5" i="30"/>
  <c r="Q5" i="30"/>
  <c r="P5" i="30"/>
  <c r="O5" i="30"/>
  <c r="R4" i="30"/>
  <c r="Q4" i="30"/>
  <c r="P4" i="30"/>
  <c r="O4" i="30"/>
  <c r="R3" i="30"/>
  <c r="Q3" i="30"/>
  <c r="P3" i="30"/>
  <c r="O3" i="30"/>
  <c r="R2" i="30"/>
  <c r="Q2" i="30"/>
  <c r="P2" i="30"/>
  <c r="O2" i="30"/>
  <c r="L2" i="31"/>
  <c r="M2" i="31"/>
  <c r="N2" i="31"/>
  <c r="S2" i="37"/>
  <c r="R2" i="37"/>
  <c r="Q2" i="37"/>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19A8D7F-B848-B44E-A60D-C12BA7A43B53}">
      <text>
        <r>
          <rPr>
            <b/>
            <sz val="10"/>
            <color rgb="FF000000"/>
            <rFont val="ＭＳ Ｐゴシック"/>
            <family val="2"/>
            <charset val="128"/>
          </rPr>
          <t>牝馬限定レースの場合は背景色が薄赤色になります</t>
        </r>
      </text>
    </comment>
    <comment ref="Y2" authorId="0" shapeId="0" xr:uid="{55766383-D287-D446-9B43-6A5DF018C143}">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A8239FF7-F649-DA4B-8A01-130E07E09FD5}">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F7D15F63-198F-E64D-A181-42BFC94781E3}">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<sst xmlns="http://schemas.openxmlformats.org/spreadsheetml/2006/main" count="2214" uniqueCount="670">
  <si>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</si>
  <si>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</si>
  <si>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</si>
  <si>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</si>
  <si>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</si>
  <si>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</si>
  <si>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</si>
  <si>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</si>
  <si>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</si>
  <si>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</si>
  <si>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</si>
  <si>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</si>
  <si>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</si>
  <si>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</si>
  <si>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</si>
  <si>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</si>
  <si>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</si>
  <si>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</si>
  <si>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</si>
  <si>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</si>
  <si>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</si>
  <si>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</si>
  <si>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</si>
  <si>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</si>
  <si>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</si>
  <si>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</si>
  <si>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</si>
  <si>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</si>
  <si>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</si>
  <si>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</si>
  <si>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</si>
  <si>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</si>
  <si>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</si>
  <si>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</si>
  <si>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</si>
  <si>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</si>
  <si>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</si>
  <si>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</si>
  <si>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</si>
  <si>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</si>
  <si>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</si>
  <si>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</si>
  <si>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</si>
  <si>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</si>
  <si>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</si>
  <si>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</si>
  <si>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</si>
  <si>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</si>
  <si>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</si>
  <si>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</si>
  <si>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</si>
  <si>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</si>
  <si>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</si>
  <si>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</si>
  <si>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</si>
  <si>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</si>
  <si>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</si>
  <si>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</si>
  <si>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</si>
  <si>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</si>
  <si>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</si>
  <si>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</si>
  <si>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</si>
  <si>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</si>
  <si>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</si>
  <si>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</si>
  <si>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</si>
  <si>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</si>
  <si>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</si>
  <si>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</si>
  <si>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</si>
  <si>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</si>
  <si>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</si>
  <si>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</si>
  <si>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</si>
  <si>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</si>
  <si>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</si>
  <si>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</si>
  <si>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</si>
  <si>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</si>
  <si>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</si>
  <si>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</si>
  <si>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</si>
  <si>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</si>
  <si>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</si>
  <si>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</si>
  <si>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</si>
  <si>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</si>
  <si>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</si>
  <si>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</si>
  <si>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</si>
  <si>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</si>
  <si>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</si>
  <si>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1"/>
  </si>
  <si>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</si>
  <si>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</si>
  <si>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</si>
  <si>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</si>
  <si>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</si>
  <si>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</si>
  <si>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</si>
  <si>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</si>
  <si>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</si>
  <si>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</si>
  <si>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</si>
  <si>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</si>
  <si>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</si>
  <si>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</si>
  <si>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</si>
  <si>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</si>
  <si>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</si>
  <si>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</si>
  <si>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</si>
  <si>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</si>
  <si>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</si>
  <si>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</si>
  <si>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1"/>
  </si>
  <si>
    <t>含水(ゴ)</t>
    <rPh sb="0" eb="2">
      <t>ガンス</t>
    </rPh>
    <phoneticPr fontId="11"/>
  </si>
  <si>
    <t>含水(4)</t>
    <rPh sb="0" eb="2">
      <t>ガンス</t>
    </rPh>
    <phoneticPr fontId="11"/>
  </si>
  <si>
    <t>勝ち馬メモ</t>
    <rPh sb="0" eb="1">
      <t>カ</t>
    </rPh>
    <rPh sb="2" eb="5">
      <t>ウm</t>
    </rPh>
    <phoneticPr fontId="1"/>
  </si>
  <si>
    <t>勝ち馬メモ</t>
    <rPh sb="0" eb="1">
      <t>カ</t>
    </rPh>
    <rPh sb="2" eb="5">
      <t>ウm</t>
    </rPh>
    <phoneticPr fontId="2"/>
  </si>
  <si>
    <t>勝ち馬メモ</t>
    <rPh sb="0" eb="1">
      <t>カ</t>
    </rPh>
    <rPh sb="2" eb="3">
      <t>ウm</t>
    </rPh>
    <phoneticPr fontId="1"/>
  </si>
  <si>
    <t>クラス</t>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</si>
  <si>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</si>
  <si>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</si>
  <si>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</si>
  <si>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</si>
  <si>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</si>
  <si>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</si>
  <si>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</si>
  <si>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</si>
  <si>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</si>
  <si>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</si>
  <si>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</si>
  <si>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</si>
  <si>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</si>
  <si>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</si>
  <si>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</si>
  <si>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</si>
  <si>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</si>
  <si>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</si>
  <si>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</si>
  <si>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</si>
  <si>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</si>
  <si>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</si>
  <si>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</si>
  <si>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</si>
  <si>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</si>
  <si>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</si>
  <si>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</si>
  <si>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</si>
  <si>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</si>
  <si>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</si>
  <si>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1勝</t>
    <rPh sb="1" eb="2">
      <t>ショウ</t>
    </rPh>
    <phoneticPr fontId="11"/>
  </si>
  <si>
    <t>3 1勝</t>
    <rPh sb="3" eb="4">
      <t>ショウ</t>
    </rPh>
    <phoneticPr fontId="11"/>
  </si>
  <si>
    <t>2勝</t>
    <rPh sb="1" eb="2">
      <t>ショウ</t>
    </rPh>
    <phoneticPr fontId="11"/>
  </si>
  <si>
    <t>未勝利</t>
    <rPh sb="0" eb="3">
      <t>ミショウリ</t>
    </rPh>
    <phoneticPr fontId="11"/>
  </si>
  <si>
    <t>未勝利</t>
    <rPh sb="0" eb="1">
      <t>ミショウリ</t>
    </rPh>
    <phoneticPr fontId="11"/>
  </si>
  <si>
    <t>3勝</t>
    <rPh sb="1" eb="2">
      <t>ショウ</t>
    </rPh>
    <phoneticPr fontId="11"/>
  </si>
  <si>
    <t>クッション</t>
    <phoneticPr fontId="11"/>
  </si>
  <si>
    <t>クッション</t>
    <phoneticPr fontId="3"/>
  </si>
  <si>
    <t>含水(ゴ)</t>
    <rPh sb="0" eb="2">
      <t>ガンスイ</t>
    </rPh>
    <phoneticPr fontId="11"/>
  </si>
  <si>
    <t>含水(4)</t>
    <rPh sb="0" eb="2">
      <t>ガンスイ</t>
    </rPh>
    <phoneticPr fontId="11"/>
  </si>
  <si>
    <t>馬場L</t>
    <rPh sb="0" eb="2">
      <t>ババ</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</si>
  <si>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</si>
  <si>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</si>
  <si>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</si>
  <si>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B</t>
    <phoneticPr fontId="11"/>
  </si>
  <si>
    <t>D</t>
    <phoneticPr fontId="11"/>
  </si>
  <si>
    <t>C</t>
    <phoneticPr fontId="11"/>
  </si>
  <si>
    <t>OP</t>
    <phoneticPr fontId="11"/>
  </si>
  <si>
    <t>下5F</t>
    <rPh sb="0" eb="1">
      <t xml:space="preserve">シタ </t>
    </rPh>
    <phoneticPr fontId="1"/>
  </si>
  <si>
    <t>後半5F</t>
    <rPh sb="0" eb="2">
      <t>コウハn</t>
    </rPh>
    <phoneticPr fontId="1"/>
  </si>
  <si>
    <t>馬名</t>
    <rPh sb="0" eb="2">
      <t>ウマメイ</t>
    </rPh>
    <phoneticPr fontId="11"/>
  </si>
  <si>
    <t>M</t>
    <phoneticPr fontId="11"/>
  </si>
  <si>
    <t>消耗</t>
    <rPh sb="0" eb="2">
      <t>ショウモウ</t>
    </rPh>
    <phoneticPr fontId="11"/>
  </si>
  <si>
    <t>良</t>
    <rPh sb="0" eb="1">
      <t>ヨイ</t>
    </rPh>
    <phoneticPr fontId="11"/>
  </si>
  <si>
    <t>ルーラーシップ</t>
    <phoneticPr fontId="11"/>
  </si>
  <si>
    <t>H</t>
    <phoneticPr fontId="11"/>
  </si>
  <si>
    <t>ドゥラメンテ</t>
    <phoneticPr fontId="11"/>
  </si>
  <si>
    <t>平坦</t>
    <rPh sb="0" eb="2">
      <t>ヘイタn</t>
    </rPh>
    <phoneticPr fontId="11"/>
  </si>
  <si>
    <t>キズナ</t>
    <phoneticPr fontId="11"/>
  </si>
  <si>
    <t>S</t>
    <phoneticPr fontId="11"/>
  </si>
  <si>
    <t>ロゴタイプ</t>
    <phoneticPr fontId="11"/>
  </si>
  <si>
    <t>SS</t>
    <phoneticPr fontId="11"/>
  </si>
  <si>
    <t>ドレフォン</t>
    <phoneticPr fontId="11"/>
  </si>
  <si>
    <t>瞬発</t>
    <rPh sb="0" eb="2">
      <t>シュンパテゥ</t>
    </rPh>
    <phoneticPr fontId="11"/>
  </si>
  <si>
    <t>ロードカナロア</t>
    <phoneticPr fontId="11"/>
  </si>
  <si>
    <t>平坦</t>
    <rPh sb="0" eb="1">
      <t>ヘイタn</t>
    </rPh>
    <phoneticPr fontId="11"/>
  </si>
  <si>
    <t>リオンディーズ</t>
    <phoneticPr fontId="11"/>
  </si>
  <si>
    <t>リアルスティール</t>
    <phoneticPr fontId="11"/>
  </si>
  <si>
    <t>ヴィクトワールピサ</t>
    <phoneticPr fontId="11"/>
  </si>
  <si>
    <t>上4F</t>
    <rPh sb="0" eb="1">
      <t>ウエ</t>
    </rPh>
    <phoneticPr fontId="1"/>
  </si>
  <si>
    <t>下4F</t>
    <rPh sb="0" eb="1">
      <t xml:space="preserve">シタ </t>
    </rPh>
    <phoneticPr fontId="1"/>
  </si>
  <si>
    <t>ミッキーアイル</t>
    <phoneticPr fontId="11"/>
  </si>
  <si>
    <t>パイロ</t>
    <phoneticPr fontId="11"/>
  </si>
  <si>
    <t>メイショウボーラー</t>
    <phoneticPr fontId="11"/>
  </si>
  <si>
    <t>シルバーステート</t>
    <phoneticPr fontId="11"/>
  </si>
  <si>
    <t>ダノンバラード</t>
    <phoneticPr fontId="11"/>
  </si>
  <si>
    <t>サトノダイヤモンド</t>
    <phoneticPr fontId="11"/>
  </si>
  <si>
    <t>スワーヴリチャード</t>
    <phoneticPr fontId="11"/>
  </si>
  <si>
    <t>エピファネイア</t>
    <phoneticPr fontId="11"/>
  </si>
  <si>
    <t>ニューイヤーズデイ</t>
    <phoneticPr fontId="11"/>
  </si>
  <si>
    <t>ディスクリートキャット</t>
    <phoneticPr fontId="11"/>
  </si>
  <si>
    <t>E</t>
    <phoneticPr fontId="11"/>
  </si>
  <si>
    <t>レッドファルクス</t>
    <phoneticPr fontId="11"/>
  </si>
  <si>
    <t>ナダル</t>
    <phoneticPr fontId="11"/>
  </si>
  <si>
    <t>稍重</t>
    <rPh sb="0" eb="2">
      <t>ヤヤオモ</t>
    </rPh>
    <phoneticPr fontId="11"/>
  </si>
  <si>
    <t>ミッキーグローリー</t>
    <phoneticPr fontId="11"/>
  </si>
  <si>
    <t>モズアスコット</t>
    <phoneticPr fontId="11"/>
  </si>
  <si>
    <t>フィエールマン</t>
    <phoneticPr fontId="11"/>
  </si>
  <si>
    <t>稍重</t>
    <rPh sb="0" eb="1">
      <t>ヤヤオモ</t>
    </rPh>
    <phoneticPr fontId="11"/>
  </si>
  <si>
    <t>勝ち馬</t>
    <rPh sb="0" eb="1">
      <t>カティ</t>
    </rPh>
    <phoneticPr fontId="11"/>
  </si>
  <si>
    <t>チケットトゥヘヴン</t>
    <phoneticPr fontId="11"/>
  </si>
  <si>
    <t>アンドリーナ</t>
    <phoneticPr fontId="11"/>
  </si>
  <si>
    <t>テイエムパイロット</t>
    <phoneticPr fontId="11"/>
  </si>
  <si>
    <t>外枠の馬たちがスタートを決めて先行する展開。この条件らしく前に行った３頭がそのまま上位独占の結果になった。</t>
    <phoneticPr fontId="11"/>
  </si>
  <si>
    <t>母父サウスヴィグラスの血統の馬だけにスタートを決めて先行する競馬で一変。この形で競馬ができればそこそこやれそうな馬だ。</t>
    <phoneticPr fontId="11"/>
  </si>
  <si>
    <t>向こう正面で動く馬が出たことで上がりが掛かる消耗戦に。ここは人気のアンドリーナが早めに動いて力も違っていた感じだ。</t>
    <phoneticPr fontId="11"/>
  </si>
  <si>
    <t>早めに動く競馬でここでは力が違った。今回は相手にも恵まれましたし、時計的にも大したことない感じがします。</t>
    <phoneticPr fontId="11"/>
  </si>
  <si>
    <t>マーゴットカーラ</t>
    <phoneticPr fontId="11"/>
  </si>
  <si>
    <t>シャインバオバブ</t>
    <phoneticPr fontId="11"/>
  </si>
  <si>
    <t>ナカヤマフェスタ</t>
    <phoneticPr fontId="11"/>
  </si>
  <si>
    <t>アルゴナヴィス</t>
    <phoneticPr fontId="11"/>
  </si>
  <si>
    <t>ドーンコーラス</t>
    <phoneticPr fontId="11"/>
  </si>
  <si>
    <t>バギーウィップ</t>
    <phoneticPr fontId="11"/>
  </si>
  <si>
    <t>ライラスター</t>
    <phoneticPr fontId="11"/>
  </si>
  <si>
    <t>アピーリングルック</t>
    <phoneticPr fontId="11"/>
  </si>
  <si>
    <t>ニシノトキメキ</t>
    <phoneticPr fontId="11"/>
  </si>
  <si>
    <t>ブラックタイド</t>
    <phoneticPr fontId="11"/>
  </si>
  <si>
    <t>ﾌﾞﾘｯｸｽｱﾝﾄﾞﾓﾙﾀﾙ</t>
    <phoneticPr fontId="11"/>
  </si>
  <si>
    <t>レイデオロ</t>
    <phoneticPr fontId="11"/>
  </si>
  <si>
    <t>サンダースノー</t>
    <phoneticPr fontId="11"/>
  </si>
  <si>
    <t>ミスターメロディ</t>
    <phoneticPr fontId="11"/>
  </si>
  <si>
    <t>消耗</t>
    <rPh sb="0" eb="1">
      <t>ショウモウ</t>
    </rPh>
    <phoneticPr fontId="11"/>
  </si>
  <si>
    <t>ショウサンジョージ</t>
    <phoneticPr fontId="11"/>
  </si>
  <si>
    <t>オルフェーヴル</t>
    <phoneticPr fontId="11"/>
  </si>
  <si>
    <t>キャピタルリッチ</t>
    <phoneticPr fontId="11"/>
  </si>
  <si>
    <t>ウインアルドーレ</t>
    <phoneticPr fontId="11"/>
  </si>
  <si>
    <t>ビーチパトロール</t>
    <phoneticPr fontId="11"/>
  </si>
  <si>
    <t>エイシンフラッシュ</t>
    <phoneticPr fontId="11"/>
  </si>
  <si>
    <t>スピードパンサー</t>
    <phoneticPr fontId="11"/>
  </si>
  <si>
    <t>アポロケンタッキー</t>
    <phoneticPr fontId="11"/>
  </si>
  <si>
    <t>サウスヴィグラス</t>
    <phoneticPr fontId="11"/>
  </si>
  <si>
    <t>ザファクター</t>
    <phoneticPr fontId="11"/>
  </si>
  <si>
    <t>メイショウノブカ</t>
    <phoneticPr fontId="11"/>
  </si>
  <si>
    <t>リアルインパクト</t>
    <phoneticPr fontId="11"/>
  </si>
  <si>
    <t>メテオールライト</t>
    <phoneticPr fontId="11"/>
  </si>
  <si>
    <t>ｶﾘﾌｫﾙﾆｱｸﾛｰﾑ</t>
    <phoneticPr fontId="11"/>
  </si>
  <si>
    <t>ホッコータルマエ</t>
    <phoneticPr fontId="11"/>
  </si>
  <si>
    <t>ニシノコニャック</t>
    <phoneticPr fontId="11"/>
  </si>
  <si>
    <t>ビッグアーサー</t>
    <phoneticPr fontId="11"/>
  </si>
  <si>
    <t>アルアイン</t>
    <phoneticPr fontId="11"/>
  </si>
  <si>
    <t>ブシン</t>
    <phoneticPr fontId="11"/>
  </si>
  <si>
    <t>イントゥミスチーフ</t>
    <phoneticPr fontId="11"/>
  </si>
  <si>
    <t>ベストオブユー</t>
    <phoneticPr fontId="11"/>
  </si>
  <si>
    <t>アンクルモー</t>
    <phoneticPr fontId="11"/>
  </si>
  <si>
    <t>---</t>
  </si>
  <si>
    <t>C</t>
  </si>
  <si>
    <t>D</t>
  </si>
  <si>
    <t>A</t>
    <phoneticPr fontId="11"/>
  </si>
  <si>
    <t>B</t>
  </si>
  <si>
    <t>E</t>
  </si>
  <si>
    <t>±0</t>
  </si>
  <si>
    <t>SL</t>
  </si>
  <si>
    <t>○</t>
  </si>
  <si>
    <t>新潟芝は開幕週からそれなりに差しも効くコンディション。ここはしっかりペースが流れたことでいきなり８枠の差し馬が台頭してきた。</t>
    <phoneticPr fontId="11"/>
  </si>
  <si>
    <t>距離短縮で上がりの掛かる流れでパフォーマンスを上げてきた。時計的にもそこまでレベルの高いレースではなかったか。</t>
    <phoneticPr fontId="11"/>
  </si>
  <si>
    <t>新潟芝は開幕週からそれなりに差しも効くコンディション。早めに動いたシャインバオバブが豊富なスタミナを見せてここは完勝となった。</t>
    <phoneticPr fontId="11"/>
  </si>
  <si>
    <t>中団から早めに動く競馬でここでは力が違ったか。完勝だが時計自体は微妙なのでどこまで評価できるか。</t>
    <phoneticPr fontId="11"/>
  </si>
  <si>
    <t>前半はかなりのスローペースだったがスパート地点が早くなって上がりがもそれなりにかかった。低指数戦で人気馬が上位独占の結果に。</t>
    <phoneticPr fontId="11"/>
  </si>
  <si>
    <t>既にこのクラスは勝利している馬。今回の指数は微妙だが、以前の勝利時はタイムランクBなので上でも通用する可能性はある。</t>
    <phoneticPr fontId="11"/>
  </si>
  <si>
    <t>前半スローペースからレシプロシティが一気に捲ってロンスパ戦に。序盤である程度の位置につけていないと厳しいレースになったか。</t>
    <phoneticPr fontId="11"/>
  </si>
  <si>
    <t>好位追走から決め手を活かして差し切り勝ち。今回はスローで負荷が問われませんでしたし、1800mの距離が長い疑惑はまだ続いている。</t>
    <phoneticPr fontId="11"/>
  </si>
  <si>
    <t>新潟芝は開幕週からそれなりに差しも効くコンディション。ここは人気のドーンコーラスが全く違う脚色で外から突き抜けて完勝となった。</t>
    <phoneticPr fontId="11"/>
  </si>
  <si>
    <t>地方を３戦経験してからの中央再転入だったがここでは力が違った。勝ちっぷりからして上のクラスでも通用しそう。</t>
    <phoneticPr fontId="11"/>
  </si>
  <si>
    <t>前半スローペースからのロンスパ戦に。新潟コースでこういう展開になってしまうと前に行った馬以外は厳しかったか。</t>
    <phoneticPr fontId="11"/>
  </si>
  <si>
    <t>久々の一戦だったがスタートを決めて前々で素晴らしい競馬ができた。ここに来て馬が変わってきているんじゃないだろうか。</t>
    <phoneticPr fontId="11"/>
  </si>
  <si>
    <t>新潟芝は開幕週からそれなりに差しも効くコンディション。ここもスローペースだったがある程度差しの決まる結果になった。</t>
    <phoneticPr fontId="11"/>
  </si>
  <si>
    <t>キレない馬だが馬場も展開もちょうど良く合った印象。さすがに準オープンではどこまでやれるだろうか。</t>
    <phoneticPr fontId="11"/>
  </si>
  <si>
    <t>新潟芝は開幕週からそれなりに差しも効くコンディション。そんな馬場での直線競馬となれば外枠有利になったのも当然か。</t>
    <phoneticPr fontId="11"/>
  </si>
  <si>
    <t>抜群のスタートから外ラチを取って良さを活かし切れた。時計は非常に速いが、今回は理想的な競馬ができているのは確か。</t>
    <phoneticPr fontId="11"/>
  </si>
  <si>
    <t>新潟芝は開幕週からそれなりに差しも効くコンディション。そんな馬場で速いペースで流れたことで割と差しが決まるレースになった。</t>
    <phoneticPr fontId="11"/>
  </si>
  <si>
    <t>ミッドナイトタウン</t>
    <phoneticPr fontId="11"/>
  </si>
  <si>
    <t>ハイペースを先行して押し切り勝ち。先行馬が全て潰れた中の勝利で、時計以上に評価できるんじゃないだろうか。</t>
    <phoneticPr fontId="11"/>
  </si>
  <si>
    <t>速いペースで流れたがこの条件らしく前は止まらず。先行した人気馬が上位独占の結果になった。</t>
    <phoneticPr fontId="11"/>
  </si>
  <si>
    <t>今回はスタートを決めて先行策を取れたのが全てか。時計も優秀ですし、普通に強い勝ちっぷりに見えました。</t>
    <phoneticPr fontId="11"/>
  </si>
  <si>
    <t>平均ペースで仕掛けも速くなって最後は消耗戦に。ショウサンジョージが好位から抜け出してここは完勝だった。</t>
    <phoneticPr fontId="11"/>
  </si>
  <si>
    <t>２戦目で距離延長でパフォーマンスを上げてきた。今回はレースレベル自体には疑問が残るところ。</t>
    <phoneticPr fontId="11"/>
  </si>
  <si>
    <t>新潟芝は開幕週からそれなりに差しも効くコンディション。先行２頭が粘っていたが、最後はキャピタルリッチが素晴らしい脚を見せて差し切り勝ち。</t>
    <phoneticPr fontId="11"/>
  </si>
  <si>
    <t>スローペースで前２頭が粘る展開を良く差し切った。オルフェーヴル産駒らしくある程度スタミナが問われるレースが合うタイプか。</t>
    <phoneticPr fontId="11"/>
  </si>
  <si>
    <t>若手騎手限定戦で前半からペース流れての消耗戦に。久々の出走だったウインアルドーレが好位から抜け出して完勝。</t>
    <phoneticPr fontId="11"/>
  </si>
  <si>
    <t>休み明けでスッと先行してスタミナを見せて勝利。今回はローカルで相手に恵まれたんじゃないだろうか。</t>
    <phoneticPr fontId="11"/>
  </si>
  <si>
    <t>スピードパンサーとヨドノゴールドが先行してかなり速いペース。この条件らしく速いペースでも先行した２頭が粘り込んでワンツー決着。</t>
    <phoneticPr fontId="11"/>
  </si>
  <si>
    <t>叩き３戦目で小林美駒騎手らしくスピードを活かす競馬で強い内容。ハイペースを先行して３着以下は突き放している。</t>
    <phoneticPr fontId="11"/>
  </si>
  <si>
    <t>新潟芝は開幕週からそれなりに差しも効くコンディション。かなり低調なメンバーレベルでこの中ではメイショウノブカが抜けていた感じだ。</t>
    <phoneticPr fontId="11"/>
  </si>
  <si>
    <t>今回のメンバーでは能力も決め手も抜けきっていた。ただ、さすがに今回は相手が弱すぎた感じはします。</t>
    <phoneticPr fontId="11"/>
  </si>
  <si>
    <t>前半スローペースからのロンスパ戦。先行馬はあっさり崩れてしまった感じで、最後はメテオールライトが中団から伸びて差し切り勝ち。</t>
    <phoneticPr fontId="11"/>
  </si>
  <si>
    <t>中団で脚を溜める競馬で差し切り勝ち。スローの流れで決め手を活かせた感じだが、今回は指数的に評価は微妙なところ。</t>
    <phoneticPr fontId="11"/>
  </si>
  <si>
    <t>先行馬多数で速いペースになったが、この条件らしくある程度の位置にいる馬が上位に来た感じ。人気のブシンがいつもと違う競馬で差し込んできて勝利。</t>
    <phoneticPr fontId="11"/>
  </si>
  <si>
    <t>位置が取れずで中団からの競馬。いつもと違う競馬でこれだけ差し込んで来れたのは収穫じゃないだろうか。</t>
    <phoneticPr fontId="11"/>
  </si>
  <si>
    <t>新潟芝は開幕週からそれなりに差しも効くコンディション。前がやり合って潰れる展開になり、上手く外ラチ沿いを通れたニシノコニャックが差し切って勝利。</t>
    <phoneticPr fontId="11"/>
  </si>
  <si>
    <t>出遅れたことで逆に外ラチ沿いを通れた感じ。ハイペースで前が潰れる展開も向いたんじゃないだろうか。</t>
    <phoneticPr fontId="11"/>
  </si>
  <si>
    <t>新潟芝は開幕週からそれなりに差しも効くコンディション。中団追走のベストオブユーが外から差し切って勝利となった。</t>
    <phoneticPr fontId="11"/>
  </si>
  <si>
    <t>中団から上手く直線だけ外に出してスムーズな競馬ができた。そこまでレースレベルは高くなさそうなので、どこまで評価できるかは微妙。</t>
    <phoneticPr fontId="11"/>
  </si>
  <si>
    <t>1勝</t>
    <rPh sb="1" eb="2">
      <t>ショウ</t>
    </rPh>
    <phoneticPr fontId="3"/>
  </si>
  <si>
    <t>B</t>
    <phoneticPr fontId="3"/>
  </si>
  <si>
    <t>D</t>
    <phoneticPr fontId="3"/>
  </si>
  <si>
    <t>C</t>
    <phoneticPr fontId="3"/>
  </si>
  <si>
    <t>チュラビックタイム</t>
    <phoneticPr fontId="11"/>
  </si>
  <si>
    <t>エスケンデレヤ</t>
    <phoneticPr fontId="11"/>
  </si>
  <si>
    <t>オースミライト</t>
    <phoneticPr fontId="11"/>
  </si>
  <si>
    <t>マニス</t>
    <phoneticPr fontId="11"/>
  </si>
  <si>
    <t>グレーターロンドン</t>
    <phoneticPr fontId="11"/>
  </si>
  <si>
    <t>マツリダゴッホ</t>
    <phoneticPr fontId="11"/>
  </si>
  <si>
    <t>タワーオブロンドン</t>
    <phoneticPr fontId="11"/>
  </si>
  <si>
    <t>マドモアゼルアスク</t>
    <phoneticPr fontId="11"/>
  </si>
  <si>
    <t>トゥザグローリー</t>
    <phoneticPr fontId="11"/>
  </si>
  <si>
    <t>ゴールドシップ</t>
    <phoneticPr fontId="11"/>
  </si>
  <si>
    <t>外差し</t>
  </si>
  <si>
    <t>サンセットブライト</t>
    <phoneticPr fontId="11"/>
  </si>
  <si>
    <t>フリオーソ</t>
    <phoneticPr fontId="11"/>
  </si>
  <si>
    <t>サトノクラウン</t>
    <phoneticPr fontId="11"/>
  </si>
  <si>
    <t>イナフセド</t>
    <phoneticPr fontId="11"/>
  </si>
  <si>
    <t>モーリス</t>
    <phoneticPr fontId="11"/>
  </si>
  <si>
    <t>バトルプラン</t>
    <phoneticPr fontId="11"/>
  </si>
  <si>
    <t>サトノアラジン</t>
    <phoneticPr fontId="11"/>
  </si>
  <si>
    <t>グレイトクラウン</t>
    <phoneticPr fontId="11"/>
  </si>
  <si>
    <t>M</t>
    <phoneticPr fontId="3"/>
  </si>
  <si>
    <t>消耗</t>
    <rPh sb="0" eb="2">
      <t>ショウモウ</t>
    </rPh>
    <phoneticPr fontId="3"/>
  </si>
  <si>
    <t>稍重</t>
    <rPh sb="0" eb="2">
      <t>ヤヤオモ</t>
    </rPh>
    <phoneticPr fontId="3"/>
  </si>
  <si>
    <t>ゴールドシップ</t>
    <phoneticPr fontId="3"/>
  </si>
  <si>
    <t>シルバーステート</t>
    <phoneticPr fontId="3"/>
  </si>
  <si>
    <t>ダノンバラード</t>
    <phoneticPr fontId="3"/>
  </si>
  <si>
    <t>レベレンシア</t>
    <phoneticPr fontId="11"/>
  </si>
  <si>
    <t>ｱﾒﾘｶﾝﾍﾟｲﾄﾘｵｯﾄ</t>
    <phoneticPr fontId="11"/>
  </si>
  <si>
    <t>モリノレッドスター</t>
    <phoneticPr fontId="11"/>
  </si>
  <si>
    <t>ﾃﾞｸﾗﾚｰｼｮﾝｵﾌﾞｳｫｰ</t>
    <phoneticPr fontId="11"/>
  </si>
  <si>
    <t>　トゥザグローリー</t>
    <phoneticPr fontId="11"/>
  </si>
  <si>
    <t>キンシャサノキセキ</t>
    <phoneticPr fontId="11"/>
  </si>
  <si>
    <t>レイバックスピン</t>
    <phoneticPr fontId="11"/>
  </si>
  <si>
    <t>サートゥルナーリア</t>
    <phoneticPr fontId="11"/>
  </si>
  <si>
    <t>ビーマックス</t>
    <phoneticPr fontId="11"/>
  </si>
  <si>
    <t>ヘニーヒューズ</t>
    <phoneticPr fontId="11"/>
  </si>
  <si>
    <t>タガノマルアフ</t>
    <phoneticPr fontId="11"/>
  </si>
  <si>
    <t>ベストウォーリア</t>
    <phoneticPr fontId="11"/>
  </si>
  <si>
    <t>ベストレーサー</t>
    <phoneticPr fontId="11"/>
  </si>
  <si>
    <t>ウインブライト</t>
    <phoneticPr fontId="11"/>
  </si>
  <si>
    <t>マグネシアブリック</t>
    <phoneticPr fontId="11"/>
  </si>
  <si>
    <t>スクリーンヒーロー</t>
    <phoneticPr fontId="11"/>
  </si>
  <si>
    <t>ワンダーカモン</t>
    <phoneticPr fontId="11"/>
  </si>
  <si>
    <t>ワールドエース</t>
    <phoneticPr fontId="11"/>
  </si>
  <si>
    <t>フェノーメノ</t>
    <phoneticPr fontId="11"/>
  </si>
  <si>
    <t>ファインライン</t>
    <phoneticPr fontId="11"/>
  </si>
  <si>
    <t>ファインニードル</t>
    <phoneticPr fontId="11"/>
  </si>
  <si>
    <t>ラブリーデイ</t>
    <phoneticPr fontId="11"/>
  </si>
  <si>
    <t>オンザブルースカイ</t>
    <phoneticPr fontId="11"/>
  </si>
  <si>
    <t>プレイサーゴールド</t>
    <phoneticPr fontId="11"/>
  </si>
  <si>
    <t>シニスターミニスター</t>
    <phoneticPr fontId="11"/>
  </si>
  <si>
    <t>キタサンブラック</t>
    <phoneticPr fontId="11"/>
  </si>
  <si>
    <t>ベガリス</t>
    <phoneticPr fontId="11"/>
  </si>
  <si>
    <t>ﾏｲﾝﾄﾞﾕｱﾋﾞｽｹｯﾂ</t>
    <phoneticPr fontId="11"/>
  </si>
  <si>
    <t>ソングオブライフ</t>
    <phoneticPr fontId="11"/>
  </si>
  <si>
    <t>マイネルシーマー</t>
    <phoneticPr fontId="3"/>
  </si>
  <si>
    <t>新潟ダートは稍重馬場だったが1800mは時計が掛かっていた。ここは向こう正面で一気に動いたチュラビックタイムがそのまま押し切って圧勝。</t>
    <phoneticPr fontId="11"/>
  </si>
  <si>
    <t>途中で一気に捲る競馬でここではスタミナが違った。今回は時計も遅くて低指数戦なので評価は微妙なところ。</t>
    <phoneticPr fontId="11"/>
  </si>
  <si>
    <t>新潟ダートは稍重馬場で1200mは時計が速い馬場。そんな馬場のこの条件の割にペースは流れず、完全に前に行った馬が有利になったか。</t>
    <phoneticPr fontId="11"/>
  </si>
  <si>
    <t>高速馬場で先行してスムーズな競馬ができた。馬場を考えると時計は遅い感じがします。</t>
    <phoneticPr fontId="11"/>
  </si>
  <si>
    <t>新潟芝は雨の影響でタフな馬場で完全な外伸び。スムーズに馬場の外目を通れた馬が最後に差し込んできた。</t>
    <phoneticPr fontId="11"/>
  </si>
  <si>
    <t>今回は時計の掛かるタフな馬場で良さが出た感じか。外伸び馬場で鞍上が上手くエスコートしていた感じもします。</t>
    <phoneticPr fontId="11"/>
  </si>
  <si>
    <t>新潟芝は雨の影響でタフな馬場で完全な外伸び。全馬がインを空ける中でスムーズな競馬ができた馬が上位に来た感じ。</t>
    <phoneticPr fontId="11"/>
  </si>
  <si>
    <t>スッと先行して直線だけ外を回す競馬で完璧な騎乗だったか。今回は特殊馬場で上手く競馬ができた勘jがします。</t>
    <phoneticPr fontId="11"/>
  </si>
  <si>
    <t>新潟ダートは稍重馬場だったが1800mは時計が掛かっていた。小林美駒騎手のロマンスライトがあまりに早く動いたことで前崩れの差し有利レースになった。</t>
    <phoneticPr fontId="11"/>
  </si>
  <si>
    <t>好位からスムーズに捌いて差し切り勝ち。今回は牝馬限定戦で前が崩れる流れが向いた感じあり。</t>
    <phoneticPr fontId="11"/>
  </si>
  <si>
    <t>新潟ダートは稍重馬場で1200mは時計が速い馬場。あっさりと先手を奪ったイナフセドがそのまま押し切って勝利。</t>
    <phoneticPr fontId="11"/>
  </si>
  <si>
    <t>抜群のスタートから先手を奪って逃げ切り勝ち。今回はマイペースの逃げが打てて恵まれた感じがします。</t>
    <phoneticPr fontId="11"/>
  </si>
  <si>
    <t>新潟芝は雨の影響でタフな馬場で完全な外伸び。そんな馬場での直線競馬となると８枠の馬がワンツーとなるのも当然だった感じか。</t>
    <phoneticPr fontId="11"/>
  </si>
  <si>
    <t>８枠から逃げ馬の直後でラチ沿いを通って完璧な競馬ができていた。今回は直線競馬でこれ以上ない騎乗だったと思います。</t>
    <phoneticPr fontId="11"/>
  </si>
  <si>
    <t>新潟芝は雨の影響でタフな馬場で完全な外伸び。そんな馬場のスローペース戦で、完璧な競馬ができたグレイトクラウンが抜け出して勝利。</t>
    <phoneticPr fontId="11"/>
  </si>
  <si>
    <t>サトノクラウン産駒らしくこういう馬場は合っていたか。今回は馬場もスローペースも合っていた感じはします。ただ、恵まれることは多そう。</t>
    <phoneticPr fontId="11"/>
  </si>
  <si>
    <t>新潟芝は雨の影響でタフな馬場で完全な外伸び。スタミナが問われるレースで、上手く馬場の良いところを通れた馬が上位独占。</t>
    <phoneticPr fontId="3"/>
  </si>
  <si>
    <t>外伸び馬場で外枠からスムーズな競馬ができていた。馬も調子を上げていたが、今回は色々と恵まれていたか。</t>
    <phoneticPr fontId="3"/>
  </si>
  <si>
    <t>新潟ダートは稍重馬場で1200mは時計が速い馬場。初ダートのモリノレッドスターがここは力が違った感じがします。</t>
    <phoneticPr fontId="11"/>
  </si>
  <si>
    <t>スタート微妙だったが小林美駒らしく位置を取りに行く騎乗。番手から抜け出してここでは力が違った。モロに揉まれたりしてどうなるか。</t>
    <phoneticPr fontId="11"/>
  </si>
  <si>
    <t>日曜日の新潟競馬場はかなりの強風。風の影響もあったかスローペースの展開で、もう前に行った馬しかどうしようもないレースだった。</t>
    <phoneticPr fontId="11"/>
  </si>
  <si>
    <t>前走は勝ちを確信したところでラチに激突する事故。今回のメンバーに入ればシンプルに能力上位だった感じがします。</t>
    <phoneticPr fontId="11"/>
  </si>
  <si>
    <t>日曜日の新潟競馬場はかなりの強風。かなり速いペースになったが、この条件らしく前に行った馬がそのまま粘り込んだ。</t>
    <phoneticPr fontId="11"/>
  </si>
  <si>
    <t>休み明け２戦目で逃げる競馬で押し切り勝ち。ひとまずはスピードを活かす競馬で同型次第という感じか。</t>
    <phoneticPr fontId="11"/>
  </si>
  <si>
    <t>日曜日の新潟競馬場はかなりの強風。ここはハイペースの展開になったことで、レース上がりが40.6まで掛かる消耗戦に。</t>
    <phoneticPr fontId="11"/>
  </si>
  <si>
    <t>ハイペースを先行して渋とく伸びて押し切り勝ち。母父アイルハヴアナザーらしくスタミナを活かしてこその馬に見えます。</t>
    <phoneticPr fontId="11"/>
  </si>
  <si>
    <t>日曜日の新潟競馬場はかなりの強風。そんな風の影響もあって、直線競馬にしては時計が非常に遅い決着になった。</t>
    <phoneticPr fontId="11"/>
  </si>
  <si>
    <t>低調なメンバー相手に大外枠から完璧な競馬ができていた。今回はなかなか評価しにくいレースに見えます。</t>
    <phoneticPr fontId="11"/>
  </si>
  <si>
    <t>日曜日の新潟競馬場はかなりの強風。全馬がインを空ける競馬で、前走から条件をガラリと替えてきたベストレーサーが大穴を開けて勝利。</t>
    <phoneticPr fontId="11"/>
  </si>
  <si>
    <t>初戦とはまるで違う条件でパフォーマンス一変。シルバーステート産駒らしく芝の中距離に適性があった感じか。</t>
    <phoneticPr fontId="11"/>
  </si>
  <si>
    <t>日曜日の新潟競馬場はかなりの強風。中盤ラップが緩まなかったことで、最後は上がりが掛かり放題の消耗戦になった。</t>
    <phoneticPr fontId="11"/>
  </si>
  <si>
    <t>初の1800mの距離で渋とく伸びて差し切り勝ち。今回はローカルの低指数戦で恵まれた感じはします。</t>
    <phoneticPr fontId="11"/>
  </si>
  <si>
    <t>日曜日の新潟競馬場はかなりの強風。スローペースから一団馬群の追い比べになり、出遅れてインを通ったファインラインが差し切って勝利。</t>
    <phoneticPr fontId="11"/>
  </si>
  <si>
    <t>スタートで出遅れ。外伸び馬場で他馬が通らないインを通って差し切ったあたりタフな馬場は得意か。今回はかなり特殊なレースだった感じがします。</t>
    <phoneticPr fontId="11"/>
  </si>
  <si>
    <t>日曜日の新潟競馬場はかなりの強風。外伸びのタフ馬場でかなりのハイペース戦になり、明らかに外枠の差し馬が有利なレースだったか。</t>
    <phoneticPr fontId="11"/>
  </si>
  <si>
    <t>外伸びタフ馬場のハイペース戦で外枠から理想的な競馬ができた。今回は馬場も展開も全て上手くいった感じがします。</t>
    <phoneticPr fontId="11"/>
  </si>
  <si>
    <t>日曜日の新潟競馬場はかなりの強風。ここは先行勢が競り合ってハイペースになり、最後は上がりが掛かり放題の消耗戦に。当然差しが決まるレースに。</t>
    <phoneticPr fontId="11"/>
  </si>
  <si>
    <t>ハイペースで完全に差し馬有利の展開が向いた印象。今回は完全にハマった感じがします。</t>
    <phoneticPr fontId="11"/>
  </si>
  <si>
    <t>日曜日の新潟競馬場はかなりの強風。外伸び馬場の縦長隊列で、上手く離れた好位から馬場の良い部分を通れた馬が好走してきた。</t>
    <phoneticPr fontId="11"/>
  </si>
  <si>
    <t>前走は超ハイペースで大健闘。今回は離れた２番手から完璧な競馬ができた感じがします。</t>
    <phoneticPr fontId="11"/>
  </si>
  <si>
    <t>日曜日の新潟競馬場はかなりの強風。ここはペースがあまり流れずで、前目から馬場の良い部分を通れたソングオブライフが完勝。</t>
    <phoneticPr fontId="11"/>
  </si>
  <si>
    <t>先行して馬場の良い部分を通ってここは完勝。２着以下は突き放しましたし、相手なりに上でも走れていいかもしれない。</t>
    <phoneticPr fontId="11"/>
  </si>
  <si>
    <t>ノンスタンダルド</t>
    <phoneticPr fontId="11"/>
  </si>
  <si>
    <t>アイアンソリッド</t>
    <phoneticPr fontId="11"/>
  </si>
  <si>
    <t>スズカコーズウェイ</t>
    <phoneticPr fontId="11"/>
  </si>
  <si>
    <t>モーニン</t>
    <phoneticPr fontId="11"/>
  </si>
  <si>
    <t>シャンクス</t>
    <phoneticPr fontId="11"/>
  </si>
  <si>
    <t>レッドベルジュール</t>
    <phoneticPr fontId="11"/>
  </si>
  <si>
    <t>アドマイヤマーズ</t>
    <phoneticPr fontId="11"/>
  </si>
  <si>
    <t>ハミルトン</t>
    <phoneticPr fontId="11"/>
  </si>
  <si>
    <t>イスラボニータ</t>
    <phoneticPr fontId="11"/>
  </si>
  <si>
    <t>新潟競馬場は雨が降っていたが午前のダートはそこまで速い馬場ではなく。ここは速いペースだったが、先行した人気の３頭が順当に上位独占の結果に。</t>
    <phoneticPr fontId="11"/>
  </si>
  <si>
    <t>新潟競馬場は雨が降っていたが午前のダートはそこまで速い馬場ではなく。ここはこの条件らしく前に行った馬が上位独占の結果に。</t>
    <phoneticPr fontId="11"/>
  </si>
  <si>
    <t>新潟芝は開催後半で雨も降って外伸びのタフ馬場。ここは初出走のシャンクスが外から突き抜けて勝利となった。</t>
    <phoneticPr fontId="11"/>
  </si>
  <si>
    <t>新潟競馬場は雨が降っていたが午前のダートはそこまで速い馬場ではなく。断然人気のハミルトンが先手を奪ってここはワンサイドゲームだった。</t>
    <phoneticPr fontId="11"/>
  </si>
  <si>
    <t>新潟芝は開催後半で雨も降って外伸びのタフ馬場。かなり時計が掛かる結着になり、最後は６枠の２頭のワンツー決着。</t>
    <phoneticPr fontId="11"/>
  </si>
  <si>
    <t>サンカシグレ</t>
    <phoneticPr fontId="11"/>
  </si>
  <si>
    <t>ロジャーバローズ</t>
    <phoneticPr fontId="11"/>
  </si>
  <si>
    <t>ハッピーダンシング</t>
    <phoneticPr fontId="11"/>
  </si>
  <si>
    <t>マクフィ</t>
    <phoneticPr fontId="11"/>
  </si>
  <si>
    <t>ベルイストワール</t>
    <phoneticPr fontId="11"/>
  </si>
  <si>
    <t>ディーマジェスティ</t>
    <phoneticPr fontId="11"/>
  </si>
  <si>
    <t>キタサンダムール</t>
    <phoneticPr fontId="11"/>
  </si>
  <si>
    <t>アドミラブル</t>
    <phoneticPr fontId="11"/>
  </si>
  <si>
    <t>新潟競馬場は雨が降っていたがダートはそこまで速い馬場ではなく。ここは前半が超スローペースになり、途中で捲ったベルイストワールが押し切って勝利。</t>
    <phoneticPr fontId="11"/>
  </si>
  <si>
    <t>アンテロース</t>
    <phoneticPr fontId="11"/>
  </si>
  <si>
    <t>ディープインパクト</t>
    <phoneticPr fontId="11"/>
  </si>
  <si>
    <t>バゴ</t>
    <phoneticPr fontId="11"/>
  </si>
  <si>
    <t>新潟芝は開催後半で雨も降って外伸びのタフ馬場。そんな馬場だったが超スローになりすぎて前に行った馬が粘り込む結果に。</t>
    <phoneticPr fontId="11"/>
  </si>
  <si>
    <t>カゼノランナー</t>
    <phoneticPr fontId="11"/>
  </si>
  <si>
    <t>クリエイターII</t>
    <phoneticPr fontId="11"/>
  </si>
  <si>
    <t>プリサイスエンド</t>
    <phoneticPr fontId="11"/>
  </si>
  <si>
    <t>瞬発</t>
    <rPh sb="0" eb="1">
      <t>シュンパテゥ</t>
    </rPh>
    <phoneticPr fontId="11"/>
  </si>
  <si>
    <t>シリウスコルト</t>
    <phoneticPr fontId="11"/>
  </si>
  <si>
    <t>サドル</t>
    <phoneticPr fontId="11"/>
  </si>
  <si>
    <t>ハーツクライ</t>
    <phoneticPr fontId="11"/>
  </si>
  <si>
    <t>ムーンアイドル</t>
    <phoneticPr fontId="11"/>
  </si>
  <si>
    <t>ミニョンマルーン</t>
    <phoneticPr fontId="11"/>
  </si>
  <si>
    <t>ﾌｫｰｳｨｰﾙﾄﾞﾗｲﾌﾞ</t>
    <phoneticPr fontId="11"/>
  </si>
  <si>
    <t>レヴァンテシチー</t>
    <phoneticPr fontId="11"/>
  </si>
  <si>
    <t>ルヴァンスレーヴ</t>
    <phoneticPr fontId="11"/>
  </si>
  <si>
    <t>キタノブレイク</t>
    <phoneticPr fontId="11"/>
  </si>
  <si>
    <t>レインボーライン</t>
    <phoneticPr fontId="11"/>
  </si>
  <si>
    <t>アメリカンファラオ</t>
    <phoneticPr fontId="11"/>
  </si>
  <si>
    <t>ディーガレジェンド</t>
    <phoneticPr fontId="11"/>
  </si>
  <si>
    <t>リーチザクラウン</t>
    <phoneticPr fontId="11"/>
  </si>
  <si>
    <t>エイブラムス</t>
    <phoneticPr fontId="11"/>
  </si>
  <si>
    <t>ラニ</t>
    <phoneticPr fontId="11"/>
  </si>
  <si>
    <t>ブルボンクイーン</t>
    <phoneticPr fontId="11"/>
  </si>
  <si>
    <t>アドマイヤムーン</t>
    <phoneticPr fontId="11"/>
  </si>
  <si>
    <t>ドラゴンヘッド</t>
    <phoneticPr fontId="11"/>
  </si>
  <si>
    <t>ダイワメジャー</t>
    <phoneticPr fontId="11"/>
  </si>
  <si>
    <t>ナムラエイハブ</t>
    <phoneticPr fontId="11"/>
  </si>
  <si>
    <t>バンブトンプロ</t>
    <phoneticPr fontId="11"/>
  </si>
  <si>
    <t>タリスマニック</t>
    <phoneticPr fontId="11"/>
  </si>
  <si>
    <t>新潟競馬場は雨が降っていたがダートはそこまで速い馬場ではなく。ここは人気馬が総崩れで大波乱の結果になった。</t>
    <phoneticPr fontId="11"/>
  </si>
  <si>
    <t>スタートで出遅れたが二の足で先行策。他の人気馬が自滅する中で相対的に押し切れた感じがします。</t>
    <phoneticPr fontId="11"/>
  </si>
  <si>
    <t>新潟競馬場は雨が降っていたがダートはそこまで速い馬場ではなく。断然人気のカゼノランナーがマイペースの先行策でここは大楽勝だった。</t>
    <phoneticPr fontId="11"/>
  </si>
  <si>
    <t>ここはさすがに相手にも恵まれてペースもかなり楽だった。準オープンは相手も手ごわいのでどこまでやれるだろうか。</t>
    <phoneticPr fontId="11"/>
  </si>
  <si>
    <t>超スローペースの逃げを打って押し切り勝ち。今回は完全に恵まれた感じだが、やはり逃げる競馬が合っているんだろう。</t>
    <phoneticPr fontId="11"/>
  </si>
  <si>
    <t>もともとクラス上位だったが女性騎手たちに変に乗られてリズムを崩していた馬。今回は外伸び馬場に恵まれたがこのクラスを突破できる力はあった。</t>
    <phoneticPr fontId="11"/>
  </si>
  <si>
    <t>新潟芝は開催後半で雨も降って外伸びのタフ馬場。外有利な馬場で外枠の馬が上位独占の結果になった。</t>
    <phoneticPr fontId="11"/>
  </si>
  <si>
    <t>超スローを見越して途中で動く競馬で押し切り勝ち。今回はメンバーレベルにも恵まれて、上手く競馬がハマった感じもします。</t>
    <phoneticPr fontId="11"/>
  </si>
  <si>
    <t>外枠からスッと先手を奪ってマイペースの競馬ができた。時計はまずまずですし直線競馬の適性は高いんじゃないだろうか。</t>
    <phoneticPr fontId="11"/>
  </si>
  <si>
    <t>新潟芝は開催後半で雨も降って外伸びのタフ馬場。ここはペースが緩んだ感じもあるが、順当に外枠の馬で上位独占の結果に。</t>
    <phoneticPr fontId="11"/>
  </si>
  <si>
    <t>あまりこういう馬場が得意そうには見えなかったが、途中で動く競馬で完勝。もう未勝利では上位だった感じか。</t>
    <phoneticPr fontId="11"/>
  </si>
  <si>
    <t>能力抜けている馬が先手を奪ってスローペースの逃げが打てればこうなる。今回は相手にも恵まれているのでどこまで評価できるだろうか。</t>
    <phoneticPr fontId="11"/>
  </si>
  <si>
    <t>スッと先手を奪ってここではスピードが抜けていた。今回の指数は微妙だが、これまでの指数から相手なりに走る可能性はアリ。</t>
    <phoneticPr fontId="11"/>
  </si>
  <si>
    <t>初出走で特殊な馬場の中で最後は素晴らしい末脚で差し込んできた。初戦からこれだけの競馬ができれば評価していいんじゃないだろうか。</t>
    <phoneticPr fontId="11"/>
  </si>
  <si>
    <t>スタートを決めて積極策を取ることでパフォーマンスを一気に上げてきた。今回はローカルで相手も弱かったのであまり評価はできない。</t>
    <phoneticPr fontId="11"/>
  </si>
  <si>
    <t>速いペースで流れて差しも決まる展開。ミライヒーローが先行策から抜け出したが、最後にバンブトンプロが差し切って波乱の結果に。</t>
    <phoneticPr fontId="11"/>
  </si>
  <si>
    <t>高速馬場で脚を溜める競馬でパフォーマンス一変。なかなかこの変わり身は読めないところ。</t>
    <phoneticPr fontId="11"/>
  </si>
  <si>
    <t>新潟芝は開催後半で雨の影響も残って外伸びのタフ馬場。横一線の追い比べになって、トラックバイアスが如実に結果に影響したか。</t>
    <phoneticPr fontId="11"/>
  </si>
  <si>
    <t>スッと先行して馬場の良いところを通ることができた。立ち回りセンスは良い馬だが、地力的にオープンでどこまでやれるだろうか。</t>
    <phoneticPr fontId="11"/>
  </si>
  <si>
    <t>新潟芝は開催後半で雨の影響も残って外伸びのタフ馬場。スローペースで前有利の展開だったが、ドラゴンヘッドが馬群を縫って差し切り勝ち。</t>
    <phoneticPr fontId="11"/>
  </si>
  <si>
    <t>タフな馬場での末脚勝負が得意な馬。今回は条件的にぴったりな感じだったか。上のクラスでも条件ハマればというイメージ。</t>
    <phoneticPr fontId="11"/>
  </si>
  <si>
    <t>新潟芝は開催後半で雨の影響も残って外伸びのタフ馬場。やはりそんな馬場だけあって基本的には外目をスムーズに通れた馬が有利だったか。</t>
    <phoneticPr fontId="11"/>
  </si>
  <si>
    <t>中枠からスッと番手につけるとここではスピードが違っていた。前走の指数だけ見ると上のクラスでもスピードは通用しそうだが。</t>
    <phoneticPr fontId="11"/>
  </si>
  <si>
    <t>そもそもペースが速かった上にエイブラムスとプラムダンディが早めに動いて先行馬には厳しい展開。後続が離れたのを見ても上位はなかなか強い競馬をしたか。</t>
    <phoneticPr fontId="11"/>
  </si>
  <si>
    <t>ハイペースを早めに動いてなかなか強い競馬。フリオーソ産駒らしくスタミナを活かして良さそうなタイプで、今回は減量も効いていたか。</t>
    <phoneticPr fontId="11"/>
  </si>
  <si>
    <t>新潟芝は開催後半で雨の影響も残って外伸びのタフ馬場。そんな馬場でのスロー瞬発戦で馬場の良い部分を通れた馬で上位独占の結果に。</t>
    <phoneticPr fontId="11"/>
  </si>
  <si>
    <t>これまでの戦績からもタフ馬場は得意かは微妙。ここではシンプルに能力上位だったということか。</t>
    <phoneticPr fontId="11"/>
  </si>
  <si>
    <t>速いペースだったがこの条件らしく基本的には前の馬が粘る展開。最後は最内を突いたキタノブレイクが差し切って処理。</t>
    <phoneticPr fontId="11"/>
  </si>
  <si>
    <t>最内からスルスルと位置を上げて直線入り口ではインから先頭に並びかける競馬。今回は完璧に乗ってきた感じがします。</t>
    <phoneticPr fontId="11"/>
  </si>
  <si>
    <t>中盤ラップが流れたことで最後は上がりがかなり掛かる展開に。レヴァンテシチーが圧勝となったが、時計は非常に遅いように見えます。</t>
    <phoneticPr fontId="11"/>
  </si>
  <si>
    <t>２戦目で位置が取れてパフォーマンス上昇。ここでは能力上位だった感じだが、今回は時計が遅いので全く評価はできないか。</t>
    <phoneticPr fontId="11"/>
  </si>
  <si>
    <t>速いペースだったがこの条件らしく前に行った馬が上位独占。人気のミニョンマルーンがここはスピードで抜けていた感じ。</t>
    <phoneticPr fontId="11"/>
  </si>
  <si>
    <t>もともとのスピード性能はこれぐらいあっていい馬。まともに走ればこれぐらい走れて当然でしょう。</t>
    <phoneticPr fontId="11"/>
  </si>
  <si>
    <t>新潟芝は開催後半で雨の影響も残って外伸びのタフ馬場。このレースも外目をスムーズな競馬ができた馬が上位独占の結果に。</t>
    <phoneticPr fontId="11"/>
  </si>
  <si>
    <t>外が伸びる馬場でギリギリ良い部分を通れて押し切り勝ち。タフ馬場でハイペースの先行押し切りでしたし、まずまず評価できるんじゃないだろうか。</t>
    <phoneticPr fontId="11"/>
  </si>
  <si>
    <t>未勝利</t>
    <rPh sb="0" eb="3">
      <t>ミショウリ</t>
    </rPh>
    <phoneticPr fontId="3"/>
  </si>
  <si>
    <t>ゴッドランド</t>
    <phoneticPr fontId="11"/>
  </si>
  <si>
    <t>ゴヴェルナーレリコ</t>
    <phoneticPr fontId="11"/>
  </si>
  <si>
    <t>トゥーザムーン</t>
    <phoneticPr fontId="11"/>
  </si>
  <si>
    <t>ゼットエール</t>
    <phoneticPr fontId="11"/>
  </si>
  <si>
    <t>ウィズマスタング</t>
    <phoneticPr fontId="11"/>
  </si>
  <si>
    <t>シルポート</t>
    <phoneticPr fontId="11"/>
  </si>
  <si>
    <t>アリステア</t>
    <phoneticPr fontId="11"/>
  </si>
  <si>
    <t>ストロングリターン</t>
    <phoneticPr fontId="11"/>
  </si>
  <si>
    <t>クリールスル</t>
    <phoneticPr fontId="11"/>
  </si>
  <si>
    <t>アレナリア</t>
    <phoneticPr fontId="11"/>
  </si>
  <si>
    <t>ハービンジャー</t>
    <phoneticPr fontId="11"/>
  </si>
  <si>
    <t>セシリエプラージュ</t>
    <phoneticPr fontId="11"/>
  </si>
  <si>
    <t>スノードラゴン</t>
    <phoneticPr fontId="11"/>
  </si>
  <si>
    <t>ジーベック</t>
    <phoneticPr fontId="11"/>
  </si>
  <si>
    <t>ガンランナー</t>
    <phoneticPr fontId="11"/>
  </si>
  <si>
    <t>ティピティーナ</t>
    <phoneticPr fontId="11"/>
  </si>
  <si>
    <t>ジュエルハウス</t>
    <phoneticPr fontId="11"/>
  </si>
  <si>
    <t>ストラニエーロ</t>
    <phoneticPr fontId="11"/>
  </si>
  <si>
    <t>シュヴァルグラン</t>
    <phoneticPr fontId="11"/>
  </si>
  <si>
    <t>S</t>
    <phoneticPr fontId="3"/>
  </si>
  <si>
    <t>平坦</t>
    <rPh sb="0" eb="2">
      <t>ヘイタn</t>
    </rPh>
    <phoneticPr fontId="3"/>
  </si>
  <si>
    <t>トラストモアリズム</t>
    <phoneticPr fontId="3"/>
  </si>
  <si>
    <t>稍重</t>
    <rPh sb="0" eb="1">
      <t>ヤヤオモ</t>
    </rPh>
    <phoneticPr fontId="3"/>
  </si>
  <si>
    <t>サンダースノー</t>
    <phoneticPr fontId="3"/>
  </si>
  <si>
    <t>キズナ</t>
    <phoneticPr fontId="3"/>
  </si>
  <si>
    <t>E</t>
    <phoneticPr fontId="3"/>
  </si>
  <si>
    <t>ホワイトターフ</t>
    <phoneticPr fontId="11"/>
  </si>
  <si>
    <t>ソレントフレイバー</t>
    <phoneticPr fontId="11"/>
  </si>
  <si>
    <t>ルトゥール</t>
    <phoneticPr fontId="11"/>
  </si>
  <si>
    <t>サフランヒーロー</t>
    <phoneticPr fontId="11"/>
  </si>
  <si>
    <t>カレンブラックヒル</t>
    <phoneticPr fontId="11"/>
  </si>
  <si>
    <t>トビーズコーナー</t>
    <phoneticPr fontId="11"/>
  </si>
  <si>
    <t>テイエムスパーダ</t>
    <phoneticPr fontId="11"/>
  </si>
  <si>
    <t>レッドスパーダ</t>
    <phoneticPr fontId="11"/>
  </si>
  <si>
    <t>バルダンツァ</t>
    <phoneticPr fontId="11"/>
  </si>
  <si>
    <t>ドリームバレンチノ</t>
    <phoneticPr fontId="11"/>
  </si>
  <si>
    <t>ロージズインメイ</t>
    <phoneticPr fontId="11"/>
  </si>
  <si>
    <t>ゼンダンタカ/ヴェナートル</t>
    <phoneticPr fontId="11"/>
  </si>
  <si>
    <t>アジアエクスプレス/アルアイン</t>
    <phoneticPr fontId="11"/>
  </si>
  <si>
    <t>初ダートのオプレントジュエルが早め先頭で押し切りを狙ったが失速。差し馬が台頭する展開になり、トゥーザムーンが後続を突き放して圧勝となった。</t>
    <phoneticPr fontId="11"/>
  </si>
  <si>
    <t>勝負所までは上手くインで脚を溜めて見事なエスコート。時計指数は低いが勝ちっぷり的にまだ奥はありそうな感じがします。</t>
    <phoneticPr fontId="11"/>
  </si>
  <si>
    <t>人気のゼットエールが逃げて平均ペース。もうここはゼットエールのスピードが抜けきっていたようで、後続を突き放しての圧勝となった。</t>
    <phoneticPr fontId="11"/>
  </si>
  <si>
    <t>使うごとに一戦ずつ一気にパフォーマンスを上げてきている。今回も時計はかなり優秀ですし、上のクラスでも通用して良さそうだ。</t>
    <phoneticPr fontId="11"/>
  </si>
  <si>
    <t>新潟芝は最終週でタフな外伸び馬場。ここはハクサンミラクルが引き離し気味の逃げを打ったがペースはスロー。前にいないと厳しいレースだったか。</t>
    <phoneticPr fontId="11"/>
  </si>
  <si>
    <t>３番手追走から渋とく伸びて差し切り勝ち。今回は特殊な馬場で特殊なペースで上手くハマった感じがします。</t>
    <phoneticPr fontId="11"/>
  </si>
  <si>
    <t>勝負所のラップがかなり速くなったことで上がりが掛かる消耗戦に。早めに抜け出したアリステアが何とか押し切って勝利。</t>
    <phoneticPr fontId="11"/>
  </si>
  <si>
    <t>ここ２戦は揉まれこんで結果が出せず。今回は外枠からスムーズな競馬ができたのが全てか。完璧に乗られた感じがします。</t>
    <phoneticPr fontId="11"/>
  </si>
  <si>
    <t>新潟芝は最終週でタフな外伸び馬場。平均ペースでも外からの差しが決まるレースになり、ここは人気のセシリエプラージュの力が一枚上だった感じがします。</t>
    <phoneticPr fontId="11"/>
  </si>
  <si>
    <t>中団追走から素晴らしい脚を見せて差し切り勝ち。時計指数は低いが、まだ底を見せていない感じなので上でも楽しめそう。</t>
    <phoneticPr fontId="11"/>
  </si>
  <si>
    <t>ペースは流れなかったが人気馬がふがいない競馬に。好位追走の中穴帯の馬がなだれ込む結果で終わった。</t>
    <phoneticPr fontId="11"/>
  </si>
  <si>
    <t>距離２戦目である程度の位置を取れたのが良かったんだろう。古川奈穂騎手のヘナヘナ追いで勝ったという点は評価できそう。</t>
    <phoneticPr fontId="11"/>
  </si>
  <si>
    <t>新潟芝は最終週でタフな外伸び馬場。このレースも外枠の馬が馬場の良いところを通ってワンツー決着。</t>
    <phoneticPr fontId="11"/>
  </si>
  <si>
    <t>外伸び馬場で外枠からスムーズな競馬ができていた。指数は優秀でバテない強みはあるが、今回は上手くハマった感じがあります。</t>
    <phoneticPr fontId="11"/>
  </si>
  <si>
    <t>新潟芝は最終週でタフな外伸び馬場。このレースは決して外を通った馬ばかりが好走したわけではなく、３歳限定戦らしく馬の能力にも差があったか。</t>
    <phoneticPr fontId="11"/>
  </si>
  <si>
    <t>先行馬がかなり速いペースで飛ばしていたが差しは決まらず。４コーナーで先頭にいた馬で上位独占の結果になった。</t>
    <phoneticPr fontId="11"/>
  </si>
  <si>
    <t>小林美駒騎手らしいかなり強気な積極策で押し切り勝ち。ハイペースを途中で動いての押し切り勝ちで、時計以上には評価できるんじゃないだろうか。</t>
    <phoneticPr fontId="11"/>
  </si>
  <si>
    <t>新潟芝は最終週でタフな外伸び馬場。完全な外差しレースになった感じで、外枠の差し馬が上位独占の結果になった。</t>
    <phoneticPr fontId="11"/>
  </si>
  <si>
    <t>タフな差し比べレースで一気にパフォーマンスを上げた。コメントを見る限り距離は1400mまでの馬に見えます。</t>
    <phoneticPr fontId="11"/>
  </si>
  <si>
    <t>新潟ダートは中距離戦は雨の影響がない標準馬場。２頭が競り合ってハイペースの展開になり、差し馬が台頭するレースに。</t>
    <phoneticPr fontId="11"/>
  </si>
  <si>
    <t>今回もスタートは出遅れたが、前がやり合ったことで展開が向いた。クラス再編成後で昇級してどこまでやれるだろうか。</t>
    <phoneticPr fontId="11"/>
  </si>
  <si>
    <t>新潟芝は最終週で雨の影響を受けて外差しのかなりタフな馬場。８枠から先手を奪ったテイエムスパーダがここはスピードが違ったようだ。</t>
    <phoneticPr fontId="11"/>
  </si>
  <si>
    <t>絶好枠でスッと先手を奪うとここはスピードが違った。現状のこの馬で活躍できる条件は新潟直線だけか。</t>
    <phoneticPr fontId="11"/>
  </si>
  <si>
    <t>とにかく逃げて気持ちよく競馬をしてこその馬。今回は中枠からでもスピードを活かす競馬ができたのが良かったか。/ 相対的にスムーズに馬場の良いところを通れていた。特殊条件だけに評価が難しいところ。</t>
    <phoneticPr fontId="11"/>
  </si>
  <si>
    <t>新潟ダートは1200mは雨の影響を受けて高速設定の馬場。ここは速いペースで流れたが、番手追走のサフランヒーローの独壇場となった。</t>
    <phoneticPr fontId="11"/>
  </si>
  <si>
    <t>今回は上手く２番手で溜めを効かせてあっさりと突き抜けて勝利。平坦コースの高速馬場での結果だが、なかなかインパクトはある勝ち方だった。</t>
    <phoneticPr fontId="11"/>
  </si>
  <si>
    <t>新潟芝は最終週で雨の影響を受けて外差しのかなりタフな馬場。このレースも上手く馬場の良いところを通れた外枠の馬が有利な結果だったか。</t>
    <phoneticPr fontId="11"/>
  </si>
  <si>
    <t>中枠から馬場の良い部分をスムーズに通って完璧な競馬ができていた。今回は上手いことハマったんじゃないだろうか。</t>
    <phoneticPr fontId="11"/>
  </si>
  <si>
    <t>新潟芝は最終週で雨の影響を受けて外差しのかなりタフな馬場。完全に外を通った馬が有利なレースになり、最後は外差し馬で上位独占の結果に。</t>
    <phoneticPr fontId="11"/>
  </si>
  <si>
    <t>クラス上位だった馬が外伸び馬場の外枠からスムーズな競馬ができた。今回は上手くハマった感じがします。</t>
    <phoneticPr fontId="11"/>
  </si>
  <si>
    <t>この時間ぐらいまで音を立てて風が吹いていてその影響もあったか。このレースはこの条件らしく前に行った馬が上位独占の結果に。</t>
    <phoneticPr fontId="11"/>
  </si>
  <si>
    <t>どうも砂を被る競馬が苦手だったそう。今回は積極的に運んで揉まれない競馬で一変した感じのようです。</t>
    <phoneticPr fontId="11"/>
  </si>
  <si>
    <t>この日の新潟競馬場は強風影響あり。新潟芝は最終週で雨の影響を受けて外差しのかなりタフな馬場。スローからのロンスパ戦で先行馬は総崩れでの差し決着に。</t>
    <phoneticPr fontId="3"/>
  </si>
  <si>
    <t>スタートで出遅れて最後方。タフな馬場で前崩れの流れになったことで、後方から外を回す競馬がハマった感じがします。</t>
    <phoneticPr fontId="3"/>
  </si>
  <si>
    <t>この日の新潟競馬場は強風影響あり。新潟芝は最終週で雨の影響を受けて外差しのかなりタフな馬場。そんな馬場でも超スローすぎて前残りの結果に。</t>
    <phoneticPr fontId="11"/>
  </si>
  <si>
    <t>先手を奪う競馬でパフォーマンス一変。ただ、今回は超スローペースの逃げに恵まれた感じがします。</t>
    <phoneticPr fontId="11"/>
  </si>
  <si>
    <t>この日の新潟競馬場は強風影響あり。新潟ダートは中距離戦は雨の影響がない標準馬場。風の影響あったかもしれないが時計は遅くて指数も低い。</t>
    <phoneticPr fontId="11"/>
  </si>
  <si>
    <t>これまで相手や展開に恵まれないレースが続いていたが、今回は番手からスムーズな競馬ができた。指数も低いですしここは相手が弱かったか。</t>
    <phoneticPr fontId="11"/>
  </si>
  <si>
    <t>風の影響がどれだけあったか難しいが、この条件にしても速いペース。逃げ馬は潰れたが、その番手にいた馬たちで上位独占の結果に。</t>
    <phoneticPr fontId="11"/>
  </si>
  <si>
    <t>砂を被らなければ力を発揮できる馬。今回は速いペースだったが、中枠から揉まれずのスムーズな先行策が打てたのが良かった。</t>
    <phoneticPr fontId="11"/>
  </si>
  <si>
    <t>新潟芝は最終週で雨の影響を受けて外差しのかなりタフな馬場。風の影響がどれだけあったか難しいが、ここは８枠の長期休養明け２頭のワンツー。</t>
    <phoneticPr fontId="11"/>
  </si>
  <si>
    <t>長期休養明けでスピードを活かす競馬で完勝。久々でこれだけの競馬ができるなら昇級しても通用していいんじゃないだろうか。</t>
    <phoneticPr fontId="11"/>
  </si>
  <si>
    <t>強風</t>
  </si>
  <si>
    <t>2未勝利</t>
    <rPh sb="1" eb="4">
      <t>ミショウリ</t>
    </rPh>
    <phoneticPr fontId="11"/>
  </si>
  <si>
    <t>2新馬</t>
    <rPh sb="1" eb="3">
      <t>シンバ</t>
    </rPh>
    <phoneticPr fontId="11"/>
  </si>
  <si>
    <t>2新馬</t>
    <rPh sb="1" eb="2">
      <t>シンバ</t>
    </rPh>
    <phoneticPr fontId="11"/>
  </si>
  <si>
    <t>未勝利</t>
    <rPh sb="0" eb="1">
      <t>ミショウリ</t>
    </rPh>
    <phoneticPr fontId="3"/>
  </si>
  <si>
    <t>A</t>
    <phoneticPr fontId="3"/>
  </si>
  <si>
    <t>ゾロアストロ</t>
    <phoneticPr fontId="11"/>
  </si>
  <si>
    <t>セイウンアインス</t>
    <phoneticPr fontId="11"/>
  </si>
  <si>
    <t>シャンハイボビー</t>
    <phoneticPr fontId="11"/>
  </si>
  <si>
    <t>ヒルデグリム</t>
    <phoneticPr fontId="11"/>
  </si>
  <si>
    <t>ダノンプレミアム</t>
    <phoneticPr fontId="11"/>
  </si>
  <si>
    <t>エコロアルバ</t>
    <phoneticPr fontId="11"/>
  </si>
  <si>
    <t>ヴァンゴッホ</t>
    <phoneticPr fontId="11"/>
  </si>
  <si>
    <t>フォンデネージュ</t>
    <phoneticPr fontId="11"/>
  </si>
  <si>
    <t>ボウウィンドウ</t>
    <phoneticPr fontId="11"/>
  </si>
  <si>
    <t>クラウンシエンタ</t>
    <phoneticPr fontId="11"/>
  </si>
  <si>
    <t>ｺﾝｽﾃｨﾃｭｰｼｮﾝ</t>
    <phoneticPr fontId="11"/>
  </si>
  <si>
    <t>ワールズエンド</t>
    <phoneticPr fontId="11"/>
  </si>
  <si>
    <t>ハッピーデービー</t>
    <phoneticPr fontId="11"/>
  </si>
  <si>
    <t>ヒルビリーエレジー</t>
    <phoneticPr fontId="11"/>
  </si>
  <si>
    <t>ドナレア</t>
    <phoneticPr fontId="11"/>
  </si>
  <si>
    <t>ゴールドドリーム</t>
    <phoneticPr fontId="11"/>
  </si>
  <si>
    <t>ドリームクルーズ</t>
    <phoneticPr fontId="11"/>
  </si>
  <si>
    <t>ポッドロルフ</t>
    <phoneticPr fontId="11"/>
  </si>
  <si>
    <t>コントレイル</t>
    <phoneticPr fontId="11"/>
  </si>
  <si>
    <t>フィロステファニ</t>
    <phoneticPr fontId="11"/>
  </si>
  <si>
    <t>ディースプレマシー</t>
    <phoneticPr fontId="11"/>
  </si>
  <si>
    <t>ミッキーロケット</t>
    <phoneticPr fontId="11"/>
  </si>
  <si>
    <t>トラストパイロ</t>
    <phoneticPr fontId="11"/>
  </si>
  <si>
    <t>コートアリシアン</t>
    <phoneticPr fontId="11"/>
  </si>
  <si>
    <t>ディアダイヤモンド</t>
    <phoneticPr fontId="11"/>
  </si>
  <si>
    <t>ダノンスマッシュ</t>
    <phoneticPr fontId="11"/>
  </si>
  <si>
    <t>リオンリオン</t>
    <phoneticPr fontId="11"/>
  </si>
  <si>
    <t>カナテープ</t>
    <phoneticPr fontId="11"/>
  </si>
  <si>
    <t>ノットファウンド</t>
    <phoneticPr fontId="11"/>
  </si>
  <si>
    <t>タイセイレジェンド</t>
    <phoneticPr fontId="11"/>
  </si>
  <si>
    <t>エスポワールシチー</t>
    <phoneticPr fontId="11"/>
  </si>
  <si>
    <t>アールプロスト</t>
    <phoneticPr fontId="11"/>
  </si>
  <si>
    <t>瞬発</t>
    <rPh sb="0" eb="2">
      <t>シュンパテゥ</t>
    </rPh>
    <phoneticPr fontId="3"/>
  </si>
  <si>
    <t>ディアボリカドンナ</t>
    <phoneticPr fontId="3"/>
  </si>
  <si>
    <t>良</t>
    <rPh sb="0" eb="1">
      <t>ヨイ</t>
    </rPh>
    <phoneticPr fontId="3"/>
  </si>
  <si>
    <t>フィエールマン</t>
    <phoneticPr fontId="3"/>
  </si>
  <si>
    <t>ルーラーシップ</t>
    <phoneticPr fontId="3"/>
  </si>
  <si>
    <t>イスラコラソン</t>
    <phoneticPr fontId="11"/>
  </si>
  <si>
    <t>ガーネットウインク</t>
    <phoneticPr fontId="11"/>
  </si>
  <si>
    <t>エポカドーロ</t>
    <phoneticPr fontId="11"/>
  </si>
  <si>
    <t>ゴールドアクター</t>
    <phoneticPr fontId="11"/>
  </si>
  <si>
    <t>ファー/ダイワメジャー</t>
    <phoneticPr fontId="11"/>
  </si>
  <si>
    <t>少頭数だったがスピードの絶対値が違った感じ。人気の２頭が３着以下を大きく突き離す結果になった。</t>
    <phoneticPr fontId="11"/>
  </si>
  <si>
    <t>初ダートでインで揉まれる競馬にも対応。普通に強い勝ち方だったと思いますし、ダート短距離なら期待できる馬か。</t>
    <phoneticPr fontId="11"/>
  </si>
  <si>
    <t>新潟芝は開幕週らしい高速馬場。スローペースからの決め手勝負になり、ヒルデグリムが素晴らしい末脚を見せて差し切り勝ち。</t>
    <phoneticPr fontId="11"/>
  </si>
  <si>
    <t>若干出遅れたが素晴らしい末脚で差し切り勝ち。血統的にキレ勝負でこそのタイプには見えませんし、早い時期ならそれなりに活躍しそう。</t>
    <phoneticPr fontId="11"/>
  </si>
  <si>
    <t>序盤ペースもそれなりに速かったが最後は加速ラップで推移。これを外から突き抜けたエコロアルバはかなり強い競馬だったんじゃないだろうか。</t>
    <phoneticPr fontId="11"/>
  </si>
  <si>
    <t>中団追走から素晴らしい脚を見せて差し切り勝ち。時計やラップも非常に優秀ですし、これは上のクラスでも面白い馬じゃないだろうか。</t>
    <phoneticPr fontId="11"/>
  </si>
  <si>
    <t>淀みないペースで流れて地力ははっきり問われた感じ。断然人気のフォンデネージュが支持に応えて順当勝ちとなった。</t>
    <phoneticPr fontId="11"/>
  </si>
  <si>
    <t>ハイペースを正攻法で抜け出して順当勝ち。時計を見てもまずまずレベルは高そうですし、上のクラスでもやれていい馬か。</t>
    <phoneticPr fontId="11"/>
  </si>
  <si>
    <t>新潟芝は開幕週らしい高速馬場。スローペースからの瞬発戦で時計もラップ構成も優秀。まずまずハイレベル戦だったんじゃないだろうか。</t>
    <phoneticPr fontId="11"/>
  </si>
  <si>
    <t>出遅れたが最後は素晴らしい脚を見せて差し切り勝ち。走破時計やレースラップを見てもハイレベル戦に見えますし、上のクラスでも通用する。</t>
    <phoneticPr fontId="11"/>
  </si>
  <si>
    <t>前半がスローペースからのロンスパ戦に。今回はかなり積極的な競馬をした人気のクラウンシエンタがここは力が違った。</t>
    <phoneticPr fontId="11"/>
  </si>
  <si>
    <t>積極策で自慢のスタミナを活かし切った。準オープンでも使いつつ通用していきそうな感じがします。</t>
    <phoneticPr fontId="11"/>
  </si>
  <si>
    <t>新潟芝は開幕週らしい高速馬場。ここは人気のワールズエンドが逃げると、ミドルペースから圧巻の10.9秒を２連続で踏んで圧勝となった。</t>
    <phoneticPr fontId="11"/>
  </si>
  <si>
    <t>マイペースの逃げが打てたとは言え圧巻のパフォーマンス。時計はすでに重賞級ですし、ミドルペースから終い10.9秒２連続は圧巻。これは強い馬か。</t>
  </si>
  <si>
    <t>新潟芝は開幕週らしい高速馬場。そんな馬場だが内ラチを狙いに行ったのは１頭だけで、直線競馬らしく外を通った馬で上位独占。</t>
    <phoneticPr fontId="11"/>
  </si>
  <si>
    <t>開幕週の馬場でスピードを活かして押し切り。今回は馬場や戦法など上手く行ったんじゃないだろうか。</t>
    <phoneticPr fontId="11"/>
  </si>
  <si>
    <t>平均ペースで流れて上位と下位の差がはっきりと見えたレース。ヒルビリーエレジーとハニーローリエの２頭が３着以下を突き放してワンツー。</t>
    <phoneticPr fontId="11"/>
  </si>
  <si>
    <t>今回は1200mの距離で位置が取れたのが良かった感じ。３着以下は突き放したが、時計的には水準レベル程度に見えます。</t>
    <phoneticPr fontId="11"/>
  </si>
  <si>
    <t>長期休養明けのドナレアが逃げて平均ペース。最後はフェスタリアだけ見事な末脚で差し込んできたが、基本的には前有利のレースだったか。</t>
    <phoneticPr fontId="11"/>
  </si>
  <si>
    <t>長期休養明けだったが先手を奪ってそのまま押し切り勝ち。時計もまずまず優秀ですし、揉まれずにこういう競馬ができればというタイプか。</t>
    <phoneticPr fontId="11"/>
  </si>
  <si>
    <t>新潟芝は開幕週らしい高速馬場。そんな馬場でスローペースの逃げを打てたドリームクルーズがそのまま押し切って勝利。</t>
    <phoneticPr fontId="11"/>
  </si>
  <si>
    <t>積極策に慣れてきたタイミングで開幕週の馬場でスローペース逃げが打てた。今回はいかにも恵まれた感じがします。</t>
    <phoneticPr fontId="11"/>
  </si>
  <si>
    <t>新潟芝は開幕週らしい高速馬場。ここはハイペースで流れたことで開幕週でも差しが決まるレースになった。</t>
    <phoneticPr fontId="11"/>
  </si>
  <si>
    <t>中団から外を回す競馬で差し切り勝ち。ハイペースで展開は向いたが、休み明けで力はつけてきていた感じがします。</t>
    <phoneticPr fontId="11"/>
  </si>
  <si>
    <t>超スローペースからラスト３ハロンの瞬発戦に。単勝1.1倍に推されたディアダイヤモンドがここは全く力が違った。</t>
    <phoneticPr fontId="11"/>
  </si>
  <si>
    <t>超スローペースの逃げを打ってほぼ追わずに押し切り勝ち。強い勝ちっぷりではあったが、相手がかなり弱くて展開にも恵まれているので評価が難解。</t>
    <phoneticPr fontId="11"/>
  </si>
  <si>
    <t>新潟芝は開幕週らしい高速馬場。少頭数で超スローペースからの瞬発戦になり、人気の２頭が３着以下を大きく突き放した。</t>
    <phoneticPr fontId="11"/>
  </si>
  <si>
    <t>ここは素質が違いすぎた印象。超スローを２番手からで完璧な競馬ができていたが、少なくとも早い時期のオープン重賞では威張れる存在か。評価は次走次第。</t>
    <phoneticPr fontId="11"/>
  </si>
  <si>
    <t>新潟芝は開幕週らしい高速馬場。そんな馬場での超スローペースからの瞬発戦になり、フィロステファニが究極の決め手勝負を制して勝利。</t>
    <phoneticPr fontId="11"/>
  </si>
  <si>
    <t>出遅れたが超スローからの瞬発戦で最後は良く差し切った。ソールオリエンスの半妹という血統背景ですが、今回はスローすぎるので評価は次走次第。</t>
    <phoneticPr fontId="11"/>
  </si>
  <si>
    <t>未勝利にしてはかなり速いペースで先行馬は厳しかったか。最後はディースプレマシーが外から素晴らしい末脚で差し切り勝ち。</t>
    <phoneticPr fontId="11"/>
  </si>
  <si>
    <t>中団で脚を溜めて最後は外から鮮やかに差し切った。休み明けで力をつけていたようで、この時計なら上のクラスで通用してもいい。</t>
    <phoneticPr fontId="11"/>
  </si>
  <si>
    <t>速いペースで前に行った馬は基本的に厳しい展開だったか。前の馬が止まる中で人気のトラストパイロが圧巻のパフォーマンスで完勝。</t>
    <phoneticPr fontId="11"/>
  </si>
  <si>
    <t>一気の距離短縮で番手から抜け出して完勝。走破時計も普通に優秀ですし、この勝ちっぷりなら上のクラスでも通用。</t>
    <phoneticPr fontId="11"/>
  </si>
  <si>
    <t>新潟芝は開幕週らしい高速馬場。ミドルペースながら上がりも速いレースで、決着時計もかなり優秀に見えます。</t>
    <phoneticPr fontId="11"/>
  </si>
  <si>
    <t>好位でロスなく脚を溜めてここは力が違った。NHKマイルカップの内容からもオープンまでは行く馬だろう。</t>
    <phoneticPr fontId="11"/>
  </si>
  <si>
    <t>ハイペースで流れてさすがに前の馬は厳しくなった感じ。人気のノットファウンドが大外一気で差し切って勝利。</t>
    <phoneticPr fontId="11"/>
  </si>
  <si>
    <t>休み明けで出遅れたが最後は素晴らしい脚で差し込んできた。展開は向いたが、叩いての上積みを考えればまだやれていい馬か。</t>
    <phoneticPr fontId="11"/>
  </si>
  <si>
    <t>先行馬はそれなりにいたがペースは全く流れず。明らかに先行有利の流れだったが、最内を突いたアールプロストが差し切って勝利。</t>
    <phoneticPr fontId="11"/>
  </si>
  <si>
    <t>揉まれる競馬がどうかと見ていたが、最内から見事に突き抜けて勝利。今回は時計指数的に微妙だが、展開無視で差し切った点は評価できる。</t>
    <phoneticPr fontId="11"/>
  </si>
  <si>
    <t>新潟芝は開幕週らしい高速馬場。前半スローからかなり長く脚を求められるロンスパ戦になり、地力は問われたんじゃないだろうか。</t>
    <phoneticPr fontId="3"/>
  </si>
  <si>
    <t>今回は位置を取り切ってスムーズな先行策が取れた。長く脚を使えているが、２勝クラスぐらいが試金石になりそう。</t>
    <phoneticPr fontId="3"/>
  </si>
  <si>
    <t>新潟芝は開幕週らしい高速馬場。２頭だけ内ラチをセレクトするレースになったが、その中の１頭のイスラコラソンがインを通って見事な勝利。</t>
    <phoneticPr fontId="11"/>
  </si>
  <si>
    <t>内枠から内ラチ狙いの奇策でまさかの勝利。この競馬で勝てるんだから直線競馬に相当高い適性があるんじゃないだろうか。</t>
    <phoneticPr fontId="11"/>
  </si>
  <si>
    <t>新潟芝は開幕週らしい高速馬場。ここは速いペースで流れたことで、最後は差し馬が突っこんでくる結果になった。</t>
    <phoneticPr fontId="11"/>
  </si>
  <si>
    <t>スタートで不利があって後方から。ハイペースで展開向いたとはいえ最後は素晴らしい末脚を見せた。これぐらいの距離が合っていたか。</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</si>
</sst>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9"/>
      <color theme="1"/>
      <name val="ＭＳ Ｐゴシック"/>
      <family val="2"/>
      <charset val="128"/>
      <scheme val="minor"/>
    </font>
    <font>
      <sz val="7"/>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807">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 fillId="0" borderId="0">
      <alignment vertical="center"/>
    </xf>
  </cellStyleXfs>
  <cellXfs count="43">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0" fillId="2" borderId="1" xfId="0" applyFill="1" applyBorder="1" applyAlignment="1">
      <alignment horizontal="lef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5" fillId="5" borderId="1" xfId="0" applyFont="1" applyFill="1" applyBorder="1" applyAlignment="1">
      <alignment vertical="center" wrapText="1"/>
    </xf>
    <xf numFmtId="0" fontId="0" fillId="7" borderId="1" xfId="0" applyFill="1" applyBorder="1" applyAlignment="1">
      <alignment vertical="center"/>
    </xf>
    <xf numFmtId="0" fontId="0" fillId="0" borderId="1" xfId="0" applyBorder="1" applyAlignment="1">
      <alignment vertical="center" wrapText="1"/>
    </xf>
    <xf numFmtId="0" fontId="12" fillId="0" borderId="1" xfId="0" applyFont="1" applyBorder="1" applyAlignment="1">
      <alignment vertical="center"/>
    </xf>
    <xf numFmtId="0" fontId="5" fillId="2" borderId="1" xfId="0" applyFont="1" applyFill="1" applyBorder="1" applyAlignment="1">
      <alignment vertical="center" wrapText="1"/>
    </xf>
    <xf numFmtId="0" fontId="4" fillId="2" borderId="1" xfId="2806" applyFill="1" applyBorder="1">
      <alignment vertical="center"/>
    </xf>
    <xf numFmtId="0" fontId="4" fillId="2" borderId="1" xfId="2806" applyFill="1" applyBorder="1" applyAlignment="1">
      <alignment horizontal="center" vertical="center"/>
    </xf>
    <xf numFmtId="0" fontId="4" fillId="2" borderId="1" xfId="2806" applyFill="1" applyBorder="1" applyAlignment="1">
      <alignment horizontal="left" vertical="center"/>
    </xf>
    <xf numFmtId="0" fontId="4" fillId="0" borderId="0" xfId="2806">
      <alignment vertical="center"/>
    </xf>
    <xf numFmtId="0" fontId="6" fillId="0" borderId="1" xfId="2806" applyFont="1" applyBorder="1">
      <alignment vertical="center"/>
    </xf>
    <xf numFmtId="0" fontId="4" fillId="0" borderId="1" xfId="2806" applyBorder="1">
      <alignment vertical="center"/>
    </xf>
    <xf numFmtId="0" fontId="8" fillId="0" borderId="3" xfId="2806" applyFont="1" applyBorder="1" applyAlignment="1">
      <alignment horizontal="center" vertical="center"/>
    </xf>
    <xf numFmtId="0" fontId="8" fillId="0" borderId="1" xfId="2806" applyFont="1" applyBorder="1" applyAlignment="1">
      <alignment horizontal="center" vertical="center"/>
    </xf>
    <xf numFmtId="0" fontId="7" fillId="0" borderId="1" xfId="2806" applyFont="1" applyBorder="1">
      <alignment vertical="center"/>
    </xf>
    <xf numFmtId="0" fontId="8" fillId="0" borderId="1" xfId="2806" applyFont="1" applyBorder="1">
      <alignment vertical="center"/>
    </xf>
    <xf numFmtId="21" fontId="0" fillId="0" borderId="1" xfId="0" applyNumberFormat="1" applyBorder="1" applyAlignment="1">
      <alignment vertical="center"/>
    </xf>
    <xf numFmtId="0" fontId="16" fillId="0" borderId="1" xfId="0" applyFont="1" applyBorder="1" applyAlignment="1">
      <alignment vertical="center"/>
    </xf>
    <xf numFmtId="0" fontId="17" fillId="0" borderId="1" xfId="0" applyFont="1" applyBorder="1" applyAlignment="1">
      <alignment horizontal="center" vertical="center"/>
    </xf>
    <xf numFmtId="0" fontId="18" fillId="7" borderId="1" xfId="0" applyFont="1" applyFill="1" applyBorder="1" applyAlignment="1">
      <alignment vertical="center"/>
    </xf>
    <xf numFmtId="0" fontId="19" fillId="0" borderId="1" xfId="0" applyFont="1" applyBorder="1" applyAlignment="1">
      <alignment horizontal="center" vertical="center"/>
    </xf>
    <xf numFmtId="0" fontId="4" fillId="0" borderId="4" xfId="2806" applyBorder="1" applyAlignment="1">
      <alignment horizontal="center" vertical="center"/>
    </xf>
    <xf numFmtId="0" fontId="4" fillId="0" borderId="5" xfId="2806" applyBorder="1" applyAlignment="1">
      <alignment horizontal="center" vertical="center"/>
    </xf>
    <xf numFmtId="0" fontId="4" fillId="0" borderId="3" xfId="2806" applyBorder="1" applyAlignment="1">
      <alignment horizontal="center" vertical="center"/>
    </xf>
  </cellXfs>
  <cellStyles count="280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標準" xfId="0" builtinId="0"/>
    <cellStyle name="標準 2" xfId="1" xr:uid="{00000000-0005-0000-0000-00007B050000}"/>
    <cellStyle name="標準 2 2" xfId="2806" xr:uid="{2DA0B4E7-C7D4-6143-B61F-726FD0418839}"/>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s>
  <dxfs count="129">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theme="6" tint="0.79998168889431442"/>
        </patternFill>
      </fill>
    </dxf>
    <dxf>
      <fill>
        <patternFill>
          <bgColor rgb="FFFFA6F9"/>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E144A-15AE-894C-B777-09D822C2E1D1}">
  <sheetPr codeName="Sheet1"/>
  <dimension ref="A1:AG2"/>
  <sheetViews>
    <sheetView workbookViewId="0">
      <selection activeCell="G23" sqref="G23"/>
    </sheetView>
  </sheetViews>
  <sheetFormatPr baseColWidth="10" defaultColWidth="8.83203125" defaultRowHeight="14"/>
  <cols>
    <col min="1" max="1" width="9.1640625" style="28" bestFit="1" customWidth="1"/>
    <col min="2" max="2" width="8.1640625" style="28" customWidth="1"/>
    <col min="3" max="3" width="8.83203125" style="28"/>
    <col min="4" max="4" width="9" style="28" bestFit="1" customWidth="1"/>
    <col min="5" max="5" width="18.33203125" style="28" customWidth="1"/>
    <col min="6" max="17" width="8.83203125" style="28"/>
    <col min="18" max="20" width="16.6640625" style="28" customWidth="1"/>
    <col min="21" max="21" width="5.83203125" style="28" customWidth="1"/>
    <col min="22" max="24" width="8.83203125" style="28" customWidth="1"/>
    <col min="25" max="25" width="8.83203125" style="28"/>
    <col min="26" max="26" width="5.5" style="28" customWidth="1"/>
    <col min="27" max="31" width="8.83203125" style="28"/>
    <col min="32" max="32" width="9.1640625" style="28" customWidth="1"/>
    <col min="33" max="33" width="150.83203125" style="28" customWidth="1"/>
    <col min="34" max="16384" width="8.83203125" style="28"/>
  </cols>
  <sheetData>
    <row r="1" spans="1:33">
      <c r="A1" s="25" t="s">
        <v>33</v>
      </c>
      <c r="B1" s="25" t="s">
        <v>34</v>
      </c>
      <c r="C1" s="25" t="s">
        <v>35</v>
      </c>
      <c r="D1" s="25" t="s">
        <v>36</v>
      </c>
      <c r="E1" s="25" t="s">
        <v>37</v>
      </c>
      <c r="F1" s="25" t="s">
        <v>52</v>
      </c>
      <c r="G1" s="25" t="s">
        <v>53</v>
      </c>
      <c r="H1" s="25" t="s">
        <v>54</v>
      </c>
      <c r="I1" s="25" t="s">
        <v>55</v>
      </c>
      <c r="J1" s="25" t="s">
        <v>56</v>
      </c>
      <c r="K1" s="25" t="s">
        <v>57</v>
      </c>
      <c r="L1" s="25" t="s">
        <v>38</v>
      </c>
      <c r="M1" s="25" t="s">
        <v>39</v>
      </c>
      <c r="N1" s="25" t="s">
        <v>40</v>
      </c>
      <c r="O1" s="25" t="s">
        <v>171</v>
      </c>
      <c r="P1" s="25" t="s">
        <v>41</v>
      </c>
      <c r="Q1" s="25" t="s">
        <v>42</v>
      </c>
      <c r="R1" s="26" t="s">
        <v>43</v>
      </c>
      <c r="S1" s="26" t="s">
        <v>44</v>
      </c>
      <c r="T1" s="26" t="s">
        <v>45</v>
      </c>
      <c r="U1" s="26" t="s">
        <v>76</v>
      </c>
      <c r="V1" s="26" t="s">
        <v>161</v>
      </c>
      <c r="W1" s="26" t="s">
        <v>162</v>
      </c>
      <c r="X1" s="26" t="s">
        <v>163</v>
      </c>
      <c r="Y1" s="26" t="s">
        <v>9</v>
      </c>
      <c r="Z1" s="26" t="s">
        <v>77</v>
      </c>
      <c r="AA1" s="26" t="s">
        <v>10</v>
      </c>
      <c r="AB1" s="26" t="s">
        <v>11</v>
      </c>
      <c r="AC1" s="26" t="s">
        <v>12</v>
      </c>
      <c r="AD1" s="26" t="s">
        <v>13</v>
      </c>
      <c r="AE1" s="26" t="s">
        <v>46</v>
      </c>
      <c r="AF1" s="26" t="s">
        <v>47</v>
      </c>
      <c r="AG1" s="27" t="s">
        <v>61</v>
      </c>
    </row>
    <row r="2" spans="1:33">
      <c r="A2" s="29" t="s">
        <v>26</v>
      </c>
      <c r="B2" s="29" t="s">
        <v>80</v>
      </c>
      <c r="C2" s="30" t="s">
        <v>27</v>
      </c>
      <c r="D2" s="30" t="s">
        <v>28</v>
      </c>
      <c r="E2" s="30" t="s">
        <v>29</v>
      </c>
      <c r="F2" s="40" t="s">
        <v>81</v>
      </c>
      <c r="G2" s="41"/>
      <c r="H2" s="41"/>
      <c r="I2" s="41"/>
      <c r="J2" s="41"/>
      <c r="K2" s="42"/>
      <c r="L2" s="30" t="s">
        <v>30</v>
      </c>
      <c r="M2" s="30" t="s">
        <v>31</v>
      </c>
      <c r="N2" s="30" t="s">
        <v>48</v>
      </c>
      <c r="O2" s="30" t="s">
        <v>172</v>
      </c>
      <c r="P2" s="30"/>
      <c r="Q2" s="30"/>
      <c r="R2" s="40" t="s">
        <v>32</v>
      </c>
      <c r="S2" s="41"/>
      <c r="T2" s="42"/>
      <c r="U2" s="31" t="s">
        <v>82</v>
      </c>
      <c r="V2" s="31" t="s">
        <v>164</v>
      </c>
      <c r="W2" s="31" t="s">
        <v>165</v>
      </c>
      <c r="X2" s="31" t="s">
        <v>166</v>
      </c>
      <c r="Y2" s="30"/>
      <c r="Z2" s="32" t="s">
        <v>83</v>
      </c>
      <c r="AA2" s="30"/>
      <c r="AB2" s="30"/>
      <c r="AC2" s="29" t="s">
        <v>84</v>
      </c>
      <c r="AD2" s="33" t="s">
        <v>85</v>
      </c>
      <c r="AE2" s="34" t="s">
        <v>49</v>
      </c>
      <c r="AF2" s="34" t="s">
        <v>50</v>
      </c>
      <c r="AG2" s="30"/>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Q2"/>
  <sheetViews>
    <sheetView workbookViewId="0">
      <pane xSplit="5" ySplit="1" topLeftCell="Y2" activePane="bottomRight" state="frozen"/>
      <selection activeCell="E24" sqref="E24"/>
      <selection pane="topRight" activeCell="E24" sqref="E24"/>
      <selection pane="bottomLeft" activeCell="E24" sqref="E24"/>
      <selection pane="bottomRight" activeCell="E9" sqref="E9"/>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33</v>
      </c>
      <c r="B1" s="1" t="s">
        <v>98</v>
      </c>
      <c r="C1" s="1" t="s">
        <v>35</v>
      </c>
      <c r="D1" s="1" t="s">
        <v>99</v>
      </c>
      <c r="E1" s="1" t="s">
        <v>37</v>
      </c>
      <c r="F1" s="1" t="s">
        <v>100</v>
      </c>
      <c r="G1" s="1" t="s">
        <v>101</v>
      </c>
      <c r="H1" s="1" t="s">
        <v>102</v>
      </c>
      <c r="I1" s="1" t="s">
        <v>103</v>
      </c>
      <c r="J1" s="1" t="s">
        <v>104</v>
      </c>
      <c r="K1" s="1" t="s">
        <v>105</v>
      </c>
      <c r="L1" s="1" t="s">
        <v>106</v>
      </c>
      <c r="M1" s="1" t="s">
        <v>107</v>
      </c>
      <c r="N1" s="1" t="s">
        <v>108</v>
      </c>
      <c r="O1" s="1" t="s">
        <v>109</v>
      </c>
      <c r="P1" s="1" t="s">
        <v>110</v>
      </c>
      <c r="Q1" s="1" t="s">
        <v>111</v>
      </c>
      <c r="R1" s="1" t="s">
        <v>38</v>
      </c>
      <c r="S1" s="1" t="s">
        <v>112</v>
      </c>
      <c r="T1" s="1" t="s">
        <v>39</v>
      </c>
      <c r="U1" s="1" t="s">
        <v>40</v>
      </c>
      <c r="V1" s="1" t="s">
        <v>171</v>
      </c>
      <c r="W1" s="2" t="s">
        <v>113</v>
      </c>
      <c r="X1" s="2" t="s">
        <v>42</v>
      </c>
      <c r="Y1" s="3" t="s">
        <v>43</v>
      </c>
      <c r="Z1" s="3" t="s">
        <v>44</v>
      </c>
      <c r="AA1" s="3" t="s">
        <v>45</v>
      </c>
      <c r="AB1" s="3" t="s">
        <v>116</v>
      </c>
      <c r="AC1" s="4" t="s">
        <v>117</v>
      </c>
      <c r="AD1" s="4" t="s">
        <v>118</v>
      </c>
      <c r="AE1" s="4" t="s">
        <v>159</v>
      </c>
      <c r="AF1" s="4" t="s">
        <v>163</v>
      </c>
      <c r="AG1" s="4" t="s">
        <v>9</v>
      </c>
      <c r="AH1" s="4" t="s">
        <v>77</v>
      </c>
      <c r="AI1" s="4" t="s">
        <v>10</v>
      </c>
      <c r="AJ1" s="4" t="s">
        <v>11</v>
      </c>
      <c r="AK1" s="4"/>
      <c r="AL1" s="4" t="s">
        <v>12</v>
      </c>
      <c r="AM1" s="4" t="s">
        <v>13</v>
      </c>
      <c r="AN1" s="4" t="s">
        <v>46</v>
      </c>
      <c r="AO1" s="4" t="s">
        <v>114</v>
      </c>
      <c r="AP1" s="1" t="s">
        <v>115</v>
      </c>
      <c r="AQ1" s="1" t="s">
        <v>121</v>
      </c>
    </row>
    <row r="2" spans="1:43" s="5" customFormat="1">
      <c r="A2" s="6">
        <v>45780</v>
      </c>
      <c r="B2" s="7" t="s">
        <v>156</v>
      </c>
      <c r="C2" s="8" t="s">
        <v>176</v>
      </c>
      <c r="D2" s="9">
        <v>0.10356481481481482</v>
      </c>
      <c r="E2" s="35" t="s">
        <v>221</v>
      </c>
      <c r="F2" s="10">
        <v>12.6</v>
      </c>
      <c r="G2" s="10">
        <v>11.8</v>
      </c>
      <c r="H2" s="10">
        <v>11.9</v>
      </c>
      <c r="I2" s="10">
        <v>12.8</v>
      </c>
      <c r="J2" s="10">
        <v>13.6</v>
      </c>
      <c r="K2" s="10">
        <v>13.2</v>
      </c>
      <c r="L2" s="10">
        <v>13</v>
      </c>
      <c r="M2" s="10">
        <v>12.2</v>
      </c>
      <c r="N2" s="10">
        <v>12</v>
      </c>
      <c r="O2" s="10">
        <v>12.3</v>
      </c>
      <c r="P2" s="10">
        <v>11.9</v>
      </c>
      <c r="Q2" s="10">
        <v>12.5</v>
      </c>
      <c r="R2" s="18">
        <f>SUM(F2:H2)</f>
        <v>36.299999999999997</v>
      </c>
      <c r="S2" s="18">
        <f>SUM(I2:N2)</f>
        <v>76.8</v>
      </c>
      <c r="T2" s="18">
        <f>SUM(O2:Q2)</f>
        <v>36.700000000000003</v>
      </c>
      <c r="U2" s="19">
        <f>SUM(F2:J2)</f>
        <v>62.699999999999996</v>
      </c>
      <c r="V2" s="19">
        <f>SUM(M2:Q2)</f>
        <v>60.9</v>
      </c>
      <c r="W2" s="11" t="s">
        <v>182</v>
      </c>
      <c r="X2" s="11" t="s">
        <v>180</v>
      </c>
      <c r="Y2" s="13" t="s">
        <v>197</v>
      </c>
      <c r="Z2" s="13" t="s">
        <v>222</v>
      </c>
      <c r="AA2" s="13" t="s">
        <v>179</v>
      </c>
      <c r="AB2" s="13" t="s">
        <v>167</v>
      </c>
      <c r="AC2" s="12">
        <v>11.2</v>
      </c>
      <c r="AD2" s="12">
        <v>13.6</v>
      </c>
      <c r="AE2" s="12">
        <v>9.5</v>
      </c>
      <c r="AF2" s="11" t="s">
        <v>169</v>
      </c>
      <c r="AG2" s="12">
        <v>2.2999999999999998</v>
      </c>
      <c r="AH2" s="12">
        <v>-0.3</v>
      </c>
      <c r="AI2" s="12">
        <v>2.4</v>
      </c>
      <c r="AJ2" s="12">
        <v>-0.4</v>
      </c>
      <c r="AK2" s="12"/>
      <c r="AL2" s="11" t="s">
        <v>262</v>
      </c>
      <c r="AM2" s="11" t="s">
        <v>258</v>
      </c>
      <c r="AN2" s="11" t="s">
        <v>168</v>
      </c>
      <c r="AO2" s="8"/>
      <c r="AP2" s="8" t="s">
        <v>268</v>
      </c>
      <c r="AQ2" s="21" t="s">
        <v>269</v>
      </c>
    </row>
  </sheetData>
  <autoFilter ref="A1:AP1" xr:uid="{00000000-0009-0000-0000-000009000000}"/>
  <phoneticPr fontId="11"/>
  <conditionalFormatting sqref="F2:Q2">
    <cfRule type="colorScale" priority="51">
      <colorScale>
        <cfvo type="min"/>
        <cfvo type="percentile" val="50"/>
        <cfvo type="max"/>
        <color rgb="FFF8696B"/>
        <color rgb="FFFFEB84"/>
        <color rgb="FF63BE7B"/>
      </colorScale>
    </cfRule>
  </conditionalFormatting>
  <conditionalFormatting sqref="AF2">
    <cfRule type="containsText" dxfId="44" priority="13" operator="containsText" text="D">
      <formula>NOT(ISERROR(SEARCH("D",AF2)))</formula>
    </cfRule>
    <cfRule type="containsText" dxfId="43" priority="14" operator="containsText" text="S">
      <formula>NOT(ISERROR(SEARCH("S",AF2)))</formula>
    </cfRule>
    <cfRule type="containsText" dxfId="42" priority="15" operator="containsText" text="F">
      <formula>NOT(ISERROR(SEARCH("F",AF2)))</formula>
    </cfRule>
    <cfRule type="containsText" dxfId="41" priority="16" operator="containsText" text="E">
      <formula>NOT(ISERROR(SEARCH("E",AF2)))</formula>
    </cfRule>
    <cfRule type="containsText" dxfId="40" priority="17" operator="containsText" text="B">
      <formula>NOT(ISERROR(SEARCH("B",AF2)))</formula>
    </cfRule>
    <cfRule type="containsText" dxfId="39" priority="18" operator="containsText" text="A">
      <formula>NOT(ISERROR(SEARCH("A",AF2)))</formula>
    </cfRule>
  </conditionalFormatting>
  <conditionalFormatting sqref="AL2:AO2">
    <cfRule type="containsText" dxfId="38" priority="1" operator="containsText" text="E">
      <formula>NOT(ISERROR(SEARCH("E",AL2)))</formula>
    </cfRule>
    <cfRule type="containsText" dxfId="37" priority="2" operator="containsText" text="B">
      <formula>NOT(ISERROR(SEARCH("B",AL2)))</formula>
    </cfRule>
    <cfRule type="containsText" dxfId="36" priority="3" operator="containsText" text="A">
      <formula>NOT(ISERROR(SEARCH("A",AL2)))</formula>
    </cfRule>
  </conditionalFormatting>
  <dataValidations count="1">
    <dataValidation type="list" allowBlank="1" showInputMessage="1" showErrorMessage="1" sqref="AO2" xr:uid="{364D1218-9770-8A40-9DA0-AC6F3DBD688E}">
      <formula1>"強風,外差し,イン先行,タフ"</formula1>
    </dataValidation>
  </dataValidations>
  <pageMargins left="0.7" right="0.7" top="0.75" bottom="0.75" header="0.3" footer="0.3"/>
  <pageSetup paperSize="9" orientation="portrait" horizontalDpi="4294967292" verticalDpi="4294967292"/>
  <ignoredErrors>
    <ignoredError sqref="R2:V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23"/>
  <sheetViews>
    <sheetView zoomScaleNormal="100" workbookViewId="0">
      <pane xSplit="5" ySplit="1" topLeftCell="N2" activePane="bottomRight" state="frozen"/>
      <selection activeCell="E24" sqref="E24"/>
      <selection pane="topRight" activeCell="E24" sqref="E24"/>
      <selection pane="bottomLeft" activeCell="E24" sqref="E24"/>
      <selection pane="bottomRight" activeCell="AG24" sqref="AG24"/>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33</v>
      </c>
      <c r="B1" s="1" t="s">
        <v>67</v>
      </c>
      <c r="C1" s="1" t="s">
        <v>35</v>
      </c>
      <c r="D1" s="1" t="s">
        <v>68</v>
      </c>
      <c r="E1" s="1" t="s">
        <v>212</v>
      </c>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117</v>
      </c>
      <c r="U1" s="4" t="s">
        <v>118</v>
      </c>
      <c r="V1" s="4" t="s">
        <v>163</v>
      </c>
      <c r="W1" s="4" t="s">
        <v>9</v>
      </c>
      <c r="X1" s="4" t="s">
        <v>77</v>
      </c>
      <c r="Y1" s="4" t="s">
        <v>10</v>
      </c>
      <c r="Z1" s="4" t="s">
        <v>11</v>
      </c>
      <c r="AA1" s="4"/>
      <c r="AB1" s="4" t="s">
        <v>12</v>
      </c>
      <c r="AC1" s="4" t="s">
        <v>13</v>
      </c>
      <c r="AD1" s="4" t="s">
        <v>46</v>
      </c>
      <c r="AE1" s="4" t="s">
        <v>78</v>
      </c>
      <c r="AF1" s="14" t="s">
        <v>79</v>
      </c>
      <c r="AG1" s="14" t="s">
        <v>119</v>
      </c>
    </row>
    <row r="2" spans="1:33" s="5" customFormat="1">
      <c r="A2" s="6">
        <v>45780</v>
      </c>
      <c r="B2" s="17" t="s">
        <v>156</v>
      </c>
      <c r="C2" s="8" t="s">
        <v>207</v>
      </c>
      <c r="D2" s="9">
        <v>4.9409722222222223E-2</v>
      </c>
      <c r="E2" s="23" t="s">
        <v>215</v>
      </c>
      <c r="F2" s="10">
        <v>12</v>
      </c>
      <c r="G2" s="10">
        <v>10.9</v>
      </c>
      <c r="H2" s="10">
        <v>11.5</v>
      </c>
      <c r="I2" s="10">
        <v>12.6</v>
      </c>
      <c r="J2" s="10">
        <v>12.1</v>
      </c>
      <c r="K2" s="10">
        <v>12.8</v>
      </c>
      <c r="L2" s="18">
        <f t="shared" ref="L2:L13" si="0">SUM(F2:H2)</f>
        <v>34.4</v>
      </c>
      <c r="M2" s="18">
        <f t="shared" ref="M2:M13" si="1">SUM(I2:K2)</f>
        <v>37.5</v>
      </c>
      <c r="N2" s="19">
        <f t="shared" ref="N2:N13" si="2">SUM(F2:J2)</f>
        <v>59.1</v>
      </c>
      <c r="O2" s="11" t="s">
        <v>178</v>
      </c>
      <c r="P2" s="11" t="s">
        <v>180</v>
      </c>
      <c r="Q2" s="13" t="s">
        <v>195</v>
      </c>
      <c r="R2" s="13" t="s">
        <v>197</v>
      </c>
      <c r="S2" s="13" t="s">
        <v>194</v>
      </c>
      <c r="T2" s="12">
        <v>8.1</v>
      </c>
      <c r="U2" s="12">
        <v>8.9</v>
      </c>
      <c r="V2" s="11" t="s">
        <v>167</v>
      </c>
      <c r="W2" s="12">
        <v>-0.7</v>
      </c>
      <c r="X2" s="12" t="s">
        <v>257</v>
      </c>
      <c r="Y2" s="12">
        <v>0.2</v>
      </c>
      <c r="Z2" s="8">
        <v>-0.9</v>
      </c>
      <c r="AA2" s="8"/>
      <c r="AB2" s="11" t="s">
        <v>258</v>
      </c>
      <c r="AC2" s="11" t="s">
        <v>259</v>
      </c>
      <c r="AD2" s="11" t="s">
        <v>169</v>
      </c>
      <c r="AE2" s="8"/>
      <c r="AF2" s="8" t="s">
        <v>216</v>
      </c>
      <c r="AG2" s="21" t="s">
        <v>217</v>
      </c>
    </row>
    <row r="3" spans="1:33" s="5" customFormat="1">
      <c r="A3" s="6">
        <v>45781</v>
      </c>
      <c r="B3" s="17" t="s">
        <v>157</v>
      </c>
      <c r="C3" s="8" t="s">
        <v>211</v>
      </c>
      <c r="D3" s="9">
        <v>4.9351851851851855E-2</v>
      </c>
      <c r="E3" s="23" t="s">
        <v>213</v>
      </c>
      <c r="F3" s="10">
        <v>11.9</v>
      </c>
      <c r="G3" s="10">
        <v>10.6</v>
      </c>
      <c r="H3" s="10">
        <v>11.2</v>
      </c>
      <c r="I3" s="10">
        <v>12.2</v>
      </c>
      <c r="J3" s="10">
        <v>12.4</v>
      </c>
      <c r="K3" s="10">
        <v>13.1</v>
      </c>
      <c r="L3" s="18">
        <f t="shared" si="0"/>
        <v>33.700000000000003</v>
      </c>
      <c r="M3" s="18">
        <f t="shared" si="1"/>
        <v>37.700000000000003</v>
      </c>
      <c r="N3" s="19">
        <f t="shared" si="2"/>
        <v>58.300000000000004</v>
      </c>
      <c r="O3" s="11" t="s">
        <v>178</v>
      </c>
      <c r="P3" s="11" t="s">
        <v>175</v>
      </c>
      <c r="Q3" s="13" t="s">
        <v>231</v>
      </c>
      <c r="R3" s="13" t="s">
        <v>232</v>
      </c>
      <c r="S3" s="13" t="s">
        <v>233</v>
      </c>
      <c r="T3" s="12">
        <v>9.1999999999999993</v>
      </c>
      <c r="U3" s="12">
        <v>10.1</v>
      </c>
      <c r="V3" s="11" t="s">
        <v>260</v>
      </c>
      <c r="W3" s="12">
        <v>-1.2</v>
      </c>
      <c r="X3" s="12" t="s">
        <v>257</v>
      </c>
      <c r="Y3" s="12">
        <v>-0.1</v>
      </c>
      <c r="Z3" s="8">
        <v>-1.1000000000000001</v>
      </c>
      <c r="AA3" s="8"/>
      <c r="AB3" s="11" t="s">
        <v>258</v>
      </c>
      <c r="AC3" s="11" t="s">
        <v>258</v>
      </c>
      <c r="AD3" s="11" t="s">
        <v>169</v>
      </c>
      <c r="AE3" s="8"/>
      <c r="AF3" s="8" t="s">
        <v>285</v>
      </c>
      <c r="AG3" s="21" t="s">
        <v>286</v>
      </c>
    </row>
    <row r="4" spans="1:33" s="5" customFormat="1">
      <c r="A4" s="6">
        <v>45781</v>
      </c>
      <c r="B4" s="17" t="s">
        <v>153</v>
      </c>
      <c r="C4" s="8" t="s">
        <v>207</v>
      </c>
      <c r="D4" s="9">
        <v>4.9340277777777775E-2</v>
      </c>
      <c r="E4" s="8" t="s">
        <v>241</v>
      </c>
      <c r="F4" s="10">
        <v>12</v>
      </c>
      <c r="G4" s="10">
        <v>10.6</v>
      </c>
      <c r="H4" s="10">
        <v>11</v>
      </c>
      <c r="I4" s="10">
        <v>12.1</v>
      </c>
      <c r="J4" s="10">
        <v>12.3</v>
      </c>
      <c r="K4" s="10">
        <v>13.3</v>
      </c>
      <c r="L4" s="18">
        <f t="shared" si="0"/>
        <v>33.6</v>
      </c>
      <c r="M4" s="18">
        <f t="shared" si="1"/>
        <v>37.700000000000003</v>
      </c>
      <c r="N4" s="19">
        <f t="shared" si="2"/>
        <v>58</v>
      </c>
      <c r="O4" s="11" t="s">
        <v>178</v>
      </c>
      <c r="P4" s="11" t="s">
        <v>175</v>
      </c>
      <c r="Q4" s="13" t="s">
        <v>242</v>
      </c>
      <c r="R4" s="13" t="s">
        <v>243</v>
      </c>
      <c r="S4" s="13" t="s">
        <v>244</v>
      </c>
      <c r="T4" s="12">
        <v>9.1999999999999993</v>
      </c>
      <c r="U4" s="12">
        <v>10.1</v>
      </c>
      <c r="V4" s="11" t="s">
        <v>167</v>
      </c>
      <c r="W4" s="12">
        <v>-0.6</v>
      </c>
      <c r="X4" s="12" t="s">
        <v>257</v>
      </c>
      <c r="Y4" s="12">
        <v>0.3</v>
      </c>
      <c r="Z4" s="8">
        <v>-0.9</v>
      </c>
      <c r="AA4" s="8"/>
      <c r="AB4" s="11" t="s">
        <v>259</v>
      </c>
      <c r="AC4" s="11" t="s">
        <v>258</v>
      </c>
      <c r="AD4" s="11" t="s">
        <v>169</v>
      </c>
      <c r="AE4" s="8"/>
      <c r="AF4" s="8" t="s">
        <v>293</v>
      </c>
      <c r="AG4" s="21" t="s">
        <v>294</v>
      </c>
    </row>
    <row r="5" spans="1:33" s="5" customFormat="1">
      <c r="A5" s="6">
        <v>45781</v>
      </c>
      <c r="B5" s="17" t="s">
        <v>170</v>
      </c>
      <c r="C5" s="8" t="s">
        <v>207</v>
      </c>
      <c r="D5" s="9">
        <v>4.9305555555555554E-2</v>
      </c>
      <c r="E5" s="23" t="s">
        <v>253</v>
      </c>
      <c r="F5" s="10">
        <v>11.8</v>
      </c>
      <c r="G5" s="10">
        <v>10.4</v>
      </c>
      <c r="H5" s="10">
        <v>11.4</v>
      </c>
      <c r="I5" s="10">
        <v>12.2</v>
      </c>
      <c r="J5" s="10">
        <v>12.3</v>
      </c>
      <c r="K5" s="10">
        <v>12.9</v>
      </c>
      <c r="L5" s="18">
        <f t="shared" si="0"/>
        <v>33.6</v>
      </c>
      <c r="M5" s="18">
        <f t="shared" si="1"/>
        <v>37.4</v>
      </c>
      <c r="N5" s="19">
        <f t="shared" si="2"/>
        <v>58.099999999999994</v>
      </c>
      <c r="O5" s="11" t="s">
        <v>178</v>
      </c>
      <c r="P5" s="11" t="s">
        <v>180</v>
      </c>
      <c r="Q5" s="13" t="s">
        <v>254</v>
      </c>
      <c r="R5" s="13" t="s">
        <v>203</v>
      </c>
      <c r="S5" s="13" t="s">
        <v>233</v>
      </c>
      <c r="T5" s="12">
        <v>9.1999999999999993</v>
      </c>
      <c r="U5" s="12">
        <v>10.1</v>
      </c>
      <c r="V5" s="11" t="s">
        <v>167</v>
      </c>
      <c r="W5" s="12">
        <v>0.8</v>
      </c>
      <c r="X5" s="12" t="s">
        <v>257</v>
      </c>
      <c r="Y5" s="12">
        <v>1.6</v>
      </c>
      <c r="Z5" s="8">
        <v>-0.8</v>
      </c>
      <c r="AA5" s="8"/>
      <c r="AB5" s="11" t="s">
        <v>262</v>
      </c>
      <c r="AC5" s="11" t="s">
        <v>259</v>
      </c>
      <c r="AD5" s="11" t="s">
        <v>169</v>
      </c>
      <c r="AE5" s="8"/>
      <c r="AF5" s="8" t="s">
        <v>299</v>
      </c>
      <c r="AG5" s="21" t="s">
        <v>300</v>
      </c>
    </row>
    <row r="6" spans="1:33" s="5" customFormat="1">
      <c r="A6" s="6">
        <v>45787</v>
      </c>
      <c r="B6" s="16" t="s">
        <v>156</v>
      </c>
      <c r="C6" s="8" t="s">
        <v>207</v>
      </c>
      <c r="D6" s="9">
        <v>5.0104166666666665E-2</v>
      </c>
      <c r="E6" s="23" t="s">
        <v>311</v>
      </c>
      <c r="F6" s="10">
        <v>11.9</v>
      </c>
      <c r="G6" s="10">
        <v>11.2</v>
      </c>
      <c r="H6" s="10">
        <v>12.2</v>
      </c>
      <c r="I6" s="10">
        <v>12.5</v>
      </c>
      <c r="J6" s="10">
        <v>12.2</v>
      </c>
      <c r="K6" s="10">
        <v>12.9</v>
      </c>
      <c r="L6" s="18">
        <f t="shared" si="0"/>
        <v>35.299999999999997</v>
      </c>
      <c r="M6" s="18">
        <f t="shared" si="1"/>
        <v>37.6</v>
      </c>
      <c r="N6" s="19">
        <f t="shared" si="2"/>
        <v>60</v>
      </c>
      <c r="O6" s="11" t="s">
        <v>174</v>
      </c>
      <c r="P6" s="11" t="s">
        <v>188</v>
      </c>
      <c r="Q6" s="13" t="s">
        <v>194</v>
      </c>
      <c r="R6" s="13" t="s">
        <v>230</v>
      </c>
      <c r="S6" s="13" t="s">
        <v>194</v>
      </c>
      <c r="T6" s="12">
        <v>7.6</v>
      </c>
      <c r="U6" s="12">
        <v>8.6</v>
      </c>
      <c r="V6" s="11" t="s">
        <v>260</v>
      </c>
      <c r="W6" s="12">
        <v>0.3</v>
      </c>
      <c r="X6" s="12" t="s">
        <v>257</v>
      </c>
      <c r="Y6" s="12">
        <v>1.4</v>
      </c>
      <c r="Z6" s="8">
        <v>-1.1000000000000001</v>
      </c>
      <c r="AA6" s="8"/>
      <c r="AB6" s="11" t="s">
        <v>262</v>
      </c>
      <c r="AC6" s="11" t="s">
        <v>258</v>
      </c>
      <c r="AD6" s="11" t="s">
        <v>169</v>
      </c>
      <c r="AE6" s="8"/>
      <c r="AF6" s="8" t="s">
        <v>366</v>
      </c>
      <c r="AG6" s="21" t="s">
        <v>367</v>
      </c>
    </row>
    <row r="7" spans="1:33" s="5" customFormat="1">
      <c r="A7" s="6">
        <v>45787</v>
      </c>
      <c r="B7" s="17" t="s">
        <v>153</v>
      </c>
      <c r="C7" s="8" t="s">
        <v>207</v>
      </c>
      <c r="D7" s="9">
        <v>4.9409722222222223E-2</v>
      </c>
      <c r="E7" s="23" t="s">
        <v>323</v>
      </c>
      <c r="F7" s="10">
        <v>12</v>
      </c>
      <c r="G7" s="10">
        <v>11.2</v>
      </c>
      <c r="H7" s="10">
        <v>11.8</v>
      </c>
      <c r="I7" s="10">
        <v>12.7</v>
      </c>
      <c r="J7" s="10">
        <v>11.8</v>
      </c>
      <c r="K7" s="10">
        <v>12.4</v>
      </c>
      <c r="L7" s="18">
        <f t="shared" si="0"/>
        <v>35</v>
      </c>
      <c r="M7" s="18">
        <f t="shared" si="1"/>
        <v>36.9</v>
      </c>
      <c r="N7" s="19">
        <f t="shared" si="2"/>
        <v>59.5</v>
      </c>
      <c r="O7" s="11" t="s">
        <v>174</v>
      </c>
      <c r="P7" s="11" t="s">
        <v>188</v>
      </c>
      <c r="Q7" s="13" t="s">
        <v>324</v>
      </c>
      <c r="R7" s="13" t="s">
        <v>325</v>
      </c>
      <c r="S7" s="13" t="s">
        <v>326</v>
      </c>
      <c r="T7" s="12">
        <v>7.6</v>
      </c>
      <c r="U7" s="12">
        <v>8.6</v>
      </c>
      <c r="V7" s="11" t="s">
        <v>167</v>
      </c>
      <c r="W7" s="12" t="s">
        <v>263</v>
      </c>
      <c r="X7" s="12" t="s">
        <v>257</v>
      </c>
      <c r="Y7" s="12">
        <v>0.9</v>
      </c>
      <c r="Z7" s="8">
        <v>-0.9</v>
      </c>
      <c r="AA7" s="8"/>
      <c r="AB7" s="11" t="s">
        <v>262</v>
      </c>
      <c r="AC7" s="11" t="s">
        <v>259</v>
      </c>
      <c r="AD7" s="11" t="s">
        <v>168</v>
      </c>
      <c r="AE7" s="8"/>
      <c r="AF7" s="8" t="s">
        <v>374</v>
      </c>
      <c r="AG7" s="21" t="s">
        <v>375</v>
      </c>
    </row>
    <row r="8" spans="1:33" s="5" customFormat="1">
      <c r="A8" s="6">
        <v>45787</v>
      </c>
      <c r="B8" s="16" t="s">
        <v>153</v>
      </c>
      <c r="C8" s="8" t="s">
        <v>207</v>
      </c>
      <c r="D8" s="9">
        <v>4.8715277777777781E-2</v>
      </c>
      <c r="E8" s="23" t="s">
        <v>336</v>
      </c>
      <c r="F8" s="10">
        <v>12</v>
      </c>
      <c r="G8" s="10">
        <v>10.8</v>
      </c>
      <c r="H8" s="10">
        <v>11.3</v>
      </c>
      <c r="I8" s="10">
        <v>12.4</v>
      </c>
      <c r="J8" s="10">
        <v>11.9</v>
      </c>
      <c r="K8" s="10">
        <v>12.5</v>
      </c>
      <c r="L8" s="18">
        <f t="shared" si="0"/>
        <v>34.1</v>
      </c>
      <c r="M8" s="18">
        <f t="shared" si="1"/>
        <v>36.799999999999997</v>
      </c>
      <c r="N8" s="19">
        <f t="shared" si="2"/>
        <v>58.4</v>
      </c>
      <c r="O8" s="11" t="s">
        <v>178</v>
      </c>
      <c r="P8" s="11" t="s">
        <v>180</v>
      </c>
      <c r="Q8" s="13" t="s">
        <v>337</v>
      </c>
      <c r="R8" s="13" t="s">
        <v>338</v>
      </c>
      <c r="S8" s="13" t="s">
        <v>339</v>
      </c>
      <c r="T8" s="12">
        <v>7.6</v>
      </c>
      <c r="U8" s="12">
        <v>8.6</v>
      </c>
      <c r="V8" s="11" t="s">
        <v>167</v>
      </c>
      <c r="W8" s="12">
        <v>-1</v>
      </c>
      <c r="X8" s="12" t="s">
        <v>257</v>
      </c>
      <c r="Y8" s="12">
        <v>-0.2</v>
      </c>
      <c r="Z8" s="8">
        <v>-0.8</v>
      </c>
      <c r="AA8" s="8"/>
      <c r="AB8" s="11" t="s">
        <v>258</v>
      </c>
      <c r="AC8" s="11" t="s">
        <v>259</v>
      </c>
      <c r="AD8" s="11" t="s">
        <v>168</v>
      </c>
      <c r="AE8" s="8"/>
      <c r="AF8" s="8" t="s">
        <v>382</v>
      </c>
      <c r="AG8" s="21" t="s">
        <v>383</v>
      </c>
    </row>
    <row r="9" spans="1:33" s="5" customFormat="1">
      <c r="A9" s="6">
        <v>45788</v>
      </c>
      <c r="B9" s="17" t="s">
        <v>156</v>
      </c>
      <c r="C9" s="8" t="s">
        <v>207</v>
      </c>
      <c r="D9" s="9">
        <v>5.0057870370370371E-2</v>
      </c>
      <c r="E9" s="23" t="s">
        <v>342</v>
      </c>
      <c r="F9" s="10">
        <v>11.9</v>
      </c>
      <c r="G9" s="10">
        <v>10.7</v>
      </c>
      <c r="H9" s="10">
        <v>11.5</v>
      </c>
      <c r="I9" s="10">
        <v>12.6</v>
      </c>
      <c r="J9" s="10">
        <v>12.5</v>
      </c>
      <c r="K9" s="10">
        <v>13.3</v>
      </c>
      <c r="L9" s="18">
        <f t="shared" si="0"/>
        <v>34.1</v>
      </c>
      <c r="M9" s="18">
        <f t="shared" si="1"/>
        <v>38.400000000000006</v>
      </c>
      <c r="N9" s="19">
        <f t="shared" si="2"/>
        <v>59.2</v>
      </c>
      <c r="O9" s="11" t="s">
        <v>178</v>
      </c>
      <c r="P9" s="11" t="s">
        <v>175</v>
      </c>
      <c r="Q9" s="13" t="s">
        <v>326</v>
      </c>
      <c r="R9" s="13" t="s">
        <v>343</v>
      </c>
      <c r="S9" s="13" t="s">
        <v>185</v>
      </c>
      <c r="T9" s="12">
        <v>7.4</v>
      </c>
      <c r="U9" s="12">
        <v>11.7</v>
      </c>
      <c r="V9" s="11" t="s">
        <v>167</v>
      </c>
      <c r="W9" s="12">
        <v>-0.1</v>
      </c>
      <c r="X9" s="12" t="s">
        <v>257</v>
      </c>
      <c r="Y9" s="12">
        <v>0.7</v>
      </c>
      <c r="Z9" s="8">
        <v>-0.8</v>
      </c>
      <c r="AA9" s="8"/>
      <c r="AB9" s="11" t="s">
        <v>259</v>
      </c>
      <c r="AC9" s="11" t="s">
        <v>258</v>
      </c>
      <c r="AD9" s="11" t="s">
        <v>169</v>
      </c>
      <c r="AE9" s="8"/>
      <c r="AF9" s="8" t="s">
        <v>386</v>
      </c>
      <c r="AG9" s="21" t="s">
        <v>387</v>
      </c>
    </row>
    <row r="10" spans="1:33" s="5" customFormat="1">
      <c r="A10" s="6">
        <v>45794</v>
      </c>
      <c r="B10" s="17" t="s">
        <v>156</v>
      </c>
      <c r="C10" s="8" t="s">
        <v>207</v>
      </c>
      <c r="D10" s="9">
        <v>5.0081018518518518E-2</v>
      </c>
      <c r="E10" s="23" t="s">
        <v>407</v>
      </c>
      <c r="F10" s="10">
        <v>12.2</v>
      </c>
      <c r="G10" s="10">
        <v>10.9</v>
      </c>
      <c r="H10" s="10">
        <v>11.8</v>
      </c>
      <c r="I10" s="10">
        <v>12.7</v>
      </c>
      <c r="J10" s="10">
        <v>12.1</v>
      </c>
      <c r="K10" s="10">
        <v>13</v>
      </c>
      <c r="L10" s="18">
        <f t="shared" si="0"/>
        <v>34.900000000000006</v>
      </c>
      <c r="M10" s="18">
        <f t="shared" si="1"/>
        <v>37.799999999999997</v>
      </c>
      <c r="N10" s="19">
        <f t="shared" si="2"/>
        <v>59.70000000000001</v>
      </c>
      <c r="O10" s="11" t="s">
        <v>174</v>
      </c>
      <c r="P10" s="11" t="s">
        <v>188</v>
      </c>
      <c r="Q10" s="13" t="s">
        <v>408</v>
      </c>
      <c r="R10" s="13" t="s">
        <v>409</v>
      </c>
      <c r="S10" s="13" t="s">
        <v>189</v>
      </c>
      <c r="T10" s="12">
        <v>3.2</v>
      </c>
      <c r="U10" s="12">
        <v>3.4</v>
      </c>
      <c r="V10" s="11" t="s">
        <v>260</v>
      </c>
      <c r="W10" s="12">
        <v>0.1</v>
      </c>
      <c r="X10" s="12" t="s">
        <v>257</v>
      </c>
      <c r="Y10" s="12">
        <v>1.2</v>
      </c>
      <c r="Z10" s="8">
        <v>-1.1000000000000001</v>
      </c>
      <c r="AA10" s="8"/>
      <c r="AB10" s="11" t="s">
        <v>262</v>
      </c>
      <c r="AC10" s="11" t="s">
        <v>259</v>
      </c>
      <c r="AD10" s="11" t="s">
        <v>168</v>
      </c>
      <c r="AE10" s="8"/>
      <c r="AF10" s="8" t="s">
        <v>416</v>
      </c>
      <c r="AG10" s="21" t="s">
        <v>471</v>
      </c>
    </row>
    <row r="11" spans="1:33" s="5" customFormat="1">
      <c r="A11" s="6">
        <v>45794</v>
      </c>
      <c r="B11" s="17" t="s">
        <v>153</v>
      </c>
      <c r="C11" s="8" t="s">
        <v>207</v>
      </c>
      <c r="D11" s="9">
        <v>0.05</v>
      </c>
      <c r="E11" s="23" t="s">
        <v>438</v>
      </c>
      <c r="F11" s="10">
        <v>12.3</v>
      </c>
      <c r="G11" s="10">
        <v>10.7</v>
      </c>
      <c r="H11" s="10">
        <v>11.5</v>
      </c>
      <c r="I11" s="10">
        <v>12.5</v>
      </c>
      <c r="J11" s="10">
        <v>12.3</v>
      </c>
      <c r="K11" s="10">
        <v>12.7</v>
      </c>
      <c r="L11" s="18">
        <f t="shared" si="0"/>
        <v>34.5</v>
      </c>
      <c r="M11" s="18">
        <f t="shared" si="1"/>
        <v>37.5</v>
      </c>
      <c r="N11" s="19">
        <f t="shared" si="2"/>
        <v>59.3</v>
      </c>
      <c r="O11" s="11" t="s">
        <v>178</v>
      </c>
      <c r="P11" s="11" t="s">
        <v>180</v>
      </c>
      <c r="Q11" s="13" t="s">
        <v>439</v>
      </c>
      <c r="R11" s="13" t="s">
        <v>358</v>
      </c>
      <c r="S11" s="13" t="s">
        <v>337</v>
      </c>
      <c r="T11" s="12">
        <v>3.2</v>
      </c>
      <c r="U11" s="12">
        <v>3.4</v>
      </c>
      <c r="V11" s="11" t="s">
        <v>260</v>
      </c>
      <c r="W11" s="12">
        <v>0.1</v>
      </c>
      <c r="X11" s="12" t="s">
        <v>257</v>
      </c>
      <c r="Y11" s="12">
        <v>1</v>
      </c>
      <c r="Z11" s="8">
        <v>-0.9</v>
      </c>
      <c r="AA11" s="8"/>
      <c r="AB11" s="11" t="s">
        <v>262</v>
      </c>
      <c r="AC11" s="11" t="s">
        <v>258</v>
      </c>
      <c r="AD11" s="11" t="s">
        <v>169</v>
      </c>
      <c r="AE11" s="8"/>
      <c r="AF11" s="8" t="s">
        <v>459</v>
      </c>
      <c r="AG11" s="21" t="s">
        <v>460</v>
      </c>
    </row>
    <row r="12" spans="1:33" s="5" customFormat="1">
      <c r="A12" s="6">
        <v>45795</v>
      </c>
      <c r="B12" s="16" t="s">
        <v>156</v>
      </c>
      <c r="C12" s="8" t="s">
        <v>207</v>
      </c>
      <c r="D12" s="9">
        <v>0.05</v>
      </c>
      <c r="E12" s="23" t="s">
        <v>441</v>
      </c>
      <c r="F12" s="10">
        <v>11.9</v>
      </c>
      <c r="G12" s="10">
        <v>10.8</v>
      </c>
      <c r="H12" s="10">
        <v>11.6</v>
      </c>
      <c r="I12" s="10">
        <v>12.5</v>
      </c>
      <c r="J12" s="10">
        <v>12.3</v>
      </c>
      <c r="K12" s="10">
        <v>12.9</v>
      </c>
      <c r="L12" s="18">
        <f t="shared" si="0"/>
        <v>34.300000000000004</v>
      </c>
      <c r="M12" s="18">
        <f t="shared" si="1"/>
        <v>37.700000000000003</v>
      </c>
      <c r="N12" s="19">
        <f t="shared" si="2"/>
        <v>59.100000000000009</v>
      </c>
      <c r="O12" s="11" t="s">
        <v>178</v>
      </c>
      <c r="P12" s="11" t="s">
        <v>180</v>
      </c>
      <c r="Q12" s="13" t="s">
        <v>233</v>
      </c>
      <c r="R12" s="13" t="s">
        <v>177</v>
      </c>
      <c r="S12" s="13" t="s">
        <v>442</v>
      </c>
      <c r="T12" s="12">
        <v>7.4</v>
      </c>
      <c r="U12" s="12">
        <v>7.4</v>
      </c>
      <c r="V12" s="11" t="s">
        <v>167</v>
      </c>
      <c r="W12" s="12">
        <v>-0.6</v>
      </c>
      <c r="X12" s="12" t="s">
        <v>257</v>
      </c>
      <c r="Y12" s="12">
        <v>0.2</v>
      </c>
      <c r="Z12" s="8">
        <v>-0.8</v>
      </c>
      <c r="AA12" s="8"/>
      <c r="AB12" s="11" t="s">
        <v>258</v>
      </c>
      <c r="AC12" s="11" t="s">
        <v>259</v>
      </c>
      <c r="AD12" s="11" t="s">
        <v>169</v>
      </c>
      <c r="AE12" s="8"/>
      <c r="AF12" s="8" t="s">
        <v>490</v>
      </c>
      <c r="AG12" s="21" t="s">
        <v>491</v>
      </c>
    </row>
    <row r="13" spans="1:33" s="5" customFormat="1">
      <c r="A13" s="6">
        <v>45795</v>
      </c>
      <c r="B13" s="17" t="s">
        <v>153</v>
      </c>
      <c r="C13" s="8" t="s">
        <v>207</v>
      </c>
      <c r="D13" s="9">
        <v>4.9409722222222223E-2</v>
      </c>
      <c r="E13" s="23" t="s">
        <v>457</v>
      </c>
      <c r="F13" s="10">
        <v>12</v>
      </c>
      <c r="G13" s="10">
        <v>10.7</v>
      </c>
      <c r="H13" s="10">
        <v>11.4</v>
      </c>
      <c r="I13" s="10">
        <v>12.4</v>
      </c>
      <c r="J13" s="10">
        <v>12.7</v>
      </c>
      <c r="K13" s="10">
        <v>12.7</v>
      </c>
      <c r="L13" s="18">
        <f t="shared" si="0"/>
        <v>34.1</v>
      </c>
      <c r="M13" s="18">
        <f t="shared" si="1"/>
        <v>37.799999999999997</v>
      </c>
      <c r="N13" s="19">
        <f t="shared" si="2"/>
        <v>59.2</v>
      </c>
      <c r="O13" s="11" t="s">
        <v>178</v>
      </c>
      <c r="P13" s="11" t="s">
        <v>180</v>
      </c>
      <c r="Q13" s="13" t="s">
        <v>423</v>
      </c>
      <c r="R13" s="13" t="s">
        <v>458</v>
      </c>
      <c r="S13" s="13" t="s">
        <v>244</v>
      </c>
      <c r="T13" s="12">
        <v>7.4</v>
      </c>
      <c r="U13" s="12">
        <v>7.4</v>
      </c>
      <c r="V13" s="11" t="s">
        <v>167</v>
      </c>
      <c r="W13" s="12" t="s">
        <v>263</v>
      </c>
      <c r="X13" s="12" t="s">
        <v>257</v>
      </c>
      <c r="Y13" s="12">
        <v>0.6</v>
      </c>
      <c r="Z13" s="8">
        <v>-0.6</v>
      </c>
      <c r="AA13" s="8"/>
      <c r="AB13" s="11" t="s">
        <v>259</v>
      </c>
      <c r="AC13" s="11" t="s">
        <v>259</v>
      </c>
      <c r="AD13" s="11" t="s">
        <v>168</v>
      </c>
      <c r="AE13" s="8"/>
      <c r="AF13" s="8" t="s">
        <v>474</v>
      </c>
      <c r="AG13" s="21" t="s">
        <v>475</v>
      </c>
    </row>
    <row r="14" spans="1:33" s="5" customFormat="1">
      <c r="A14" s="6">
        <v>45801</v>
      </c>
      <c r="B14" s="17" t="s">
        <v>156</v>
      </c>
      <c r="C14" s="8" t="s">
        <v>176</v>
      </c>
      <c r="D14" s="9">
        <v>4.9328703703703701E-2</v>
      </c>
      <c r="E14" s="23" t="s">
        <v>498</v>
      </c>
      <c r="F14" s="10">
        <v>12.1</v>
      </c>
      <c r="G14" s="10">
        <v>10.8</v>
      </c>
      <c r="H14" s="10">
        <v>11.7</v>
      </c>
      <c r="I14" s="10">
        <v>12.6</v>
      </c>
      <c r="J14" s="10">
        <v>12</v>
      </c>
      <c r="K14" s="10">
        <v>12</v>
      </c>
      <c r="L14" s="18">
        <f t="shared" ref="L14:L18" si="3">SUM(F14:H14)</f>
        <v>34.599999999999994</v>
      </c>
      <c r="M14" s="18">
        <f t="shared" ref="M14:M18" si="4">SUM(I14:K14)</f>
        <v>36.6</v>
      </c>
      <c r="N14" s="19">
        <f t="shared" ref="N14:N18" si="5">SUM(F14:J14)</f>
        <v>59.199999999999996</v>
      </c>
      <c r="O14" s="11" t="s">
        <v>174</v>
      </c>
      <c r="P14" s="11" t="s">
        <v>180</v>
      </c>
      <c r="Q14" s="13" t="s">
        <v>232</v>
      </c>
      <c r="R14" s="13" t="s">
        <v>187</v>
      </c>
      <c r="S14" s="13" t="s">
        <v>326</v>
      </c>
      <c r="T14" s="12">
        <v>5.2</v>
      </c>
      <c r="U14" s="12">
        <v>6.5</v>
      </c>
      <c r="V14" s="11" t="s">
        <v>167</v>
      </c>
      <c r="W14" s="12">
        <v>-1.4</v>
      </c>
      <c r="X14" s="12" t="s">
        <v>257</v>
      </c>
      <c r="Y14" s="12">
        <v>-0.6</v>
      </c>
      <c r="Z14" s="8">
        <v>-0.8</v>
      </c>
      <c r="AA14" s="8"/>
      <c r="AB14" s="11" t="s">
        <v>261</v>
      </c>
      <c r="AC14" s="11" t="s">
        <v>258</v>
      </c>
      <c r="AD14" s="11" t="s">
        <v>169</v>
      </c>
      <c r="AE14" s="8"/>
      <c r="AF14" s="8" t="s">
        <v>536</v>
      </c>
      <c r="AG14" s="21" t="s">
        <v>537</v>
      </c>
    </row>
    <row r="15" spans="1:33" s="5" customFormat="1">
      <c r="A15" s="6">
        <v>45801</v>
      </c>
      <c r="B15" s="17" t="s">
        <v>153</v>
      </c>
      <c r="C15" s="8" t="s">
        <v>176</v>
      </c>
      <c r="D15" s="9">
        <v>4.9386574074074076E-2</v>
      </c>
      <c r="E15" s="23" t="s">
        <v>508</v>
      </c>
      <c r="F15" s="10">
        <v>11.9</v>
      </c>
      <c r="G15" s="10">
        <v>11.2</v>
      </c>
      <c r="H15" s="10">
        <v>12.1</v>
      </c>
      <c r="I15" s="10">
        <v>12.5</v>
      </c>
      <c r="J15" s="10">
        <v>11.8</v>
      </c>
      <c r="K15" s="10">
        <v>12.2</v>
      </c>
      <c r="L15" s="18">
        <f t="shared" si="3"/>
        <v>35.200000000000003</v>
      </c>
      <c r="M15" s="18">
        <f t="shared" si="4"/>
        <v>36.5</v>
      </c>
      <c r="N15" s="19">
        <f t="shared" si="5"/>
        <v>59.5</v>
      </c>
      <c r="O15" s="11" t="s">
        <v>174</v>
      </c>
      <c r="P15" s="11" t="s">
        <v>180</v>
      </c>
      <c r="Q15" s="13" t="s">
        <v>509</v>
      </c>
      <c r="R15" s="13" t="s">
        <v>194</v>
      </c>
      <c r="S15" s="13" t="s">
        <v>326</v>
      </c>
      <c r="T15" s="12">
        <v>5.2</v>
      </c>
      <c r="U15" s="12">
        <v>6.5</v>
      </c>
      <c r="V15" s="11" t="s">
        <v>167</v>
      </c>
      <c r="W15" s="12">
        <v>-0.2</v>
      </c>
      <c r="X15" s="12" t="s">
        <v>257</v>
      </c>
      <c r="Y15" s="12">
        <v>0.6</v>
      </c>
      <c r="Z15" s="8">
        <v>-0.8</v>
      </c>
      <c r="AA15" s="8"/>
      <c r="AB15" s="11" t="s">
        <v>259</v>
      </c>
      <c r="AC15" s="11" t="s">
        <v>259</v>
      </c>
      <c r="AD15" s="11" t="s">
        <v>169</v>
      </c>
      <c r="AE15" s="8"/>
      <c r="AF15" s="8" t="s">
        <v>544</v>
      </c>
      <c r="AG15" s="21" t="s">
        <v>545</v>
      </c>
    </row>
    <row r="16" spans="1:33" s="5" customFormat="1">
      <c r="A16" s="6">
        <v>45802</v>
      </c>
      <c r="B16" s="16" t="s">
        <v>156</v>
      </c>
      <c r="C16" s="8" t="s">
        <v>207</v>
      </c>
      <c r="D16" s="9">
        <v>5.0057870370370371E-2</v>
      </c>
      <c r="E16" s="23" t="s">
        <v>511</v>
      </c>
      <c r="F16" s="10">
        <v>11.8</v>
      </c>
      <c r="G16" s="10">
        <v>10.6</v>
      </c>
      <c r="H16" s="10">
        <v>11.5</v>
      </c>
      <c r="I16" s="10">
        <v>12.4</v>
      </c>
      <c r="J16" s="10">
        <v>12.5</v>
      </c>
      <c r="K16" s="10">
        <v>13.7</v>
      </c>
      <c r="L16" s="18">
        <f t="shared" si="3"/>
        <v>33.9</v>
      </c>
      <c r="M16" s="18">
        <f t="shared" si="4"/>
        <v>38.599999999999994</v>
      </c>
      <c r="N16" s="19">
        <f t="shared" si="5"/>
        <v>58.8</v>
      </c>
      <c r="O16" s="11" t="s">
        <v>178</v>
      </c>
      <c r="P16" s="11" t="s">
        <v>175</v>
      </c>
      <c r="Q16" s="13" t="s">
        <v>343</v>
      </c>
      <c r="R16" s="13" t="s">
        <v>177</v>
      </c>
      <c r="S16" s="13" t="s">
        <v>414</v>
      </c>
      <c r="T16" s="12">
        <v>8.5</v>
      </c>
      <c r="U16" s="12">
        <v>8.5</v>
      </c>
      <c r="V16" s="11" t="s">
        <v>167</v>
      </c>
      <c r="W16" s="12">
        <v>-0.1</v>
      </c>
      <c r="X16" s="12" t="s">
        <v>257</v>
      </c>
      <c r="Y16" s="12">
        <v>0.8</v>
      </c>
      <c r="Z16" s="8">
        <v>-0.9</v>
      </c>
      <c r="AA16" s="8"/>
      <c r="AB16" s="11" t="s">
        <v>262</v>
      </c>
      <c r="AC16" s="11" t="s">
        <v>259</v>
      </c>
      <c r="AD16" s="11" t="s">
        <v>169</v>
      </c>
      <c r="AE16" s="8" t="s">
        <v>576</v>
      </c>
      <c r="AF16" s="8" t="s">
        <v>572</v>
      </c>
      <c r="AG16" s="21" t="s">
        <v>573</v>
      </c>
    </row>
    <row r="17" spans="1:33" s="5" customFormat="1">
      <c r="A17" s="6">
        <v>45802</v>
      </c>
      <c r="B17" s="16" t="s">
        <v>153</v>
      </c>
      <c r="C17" s="8" t="s">
        <v>207</v>
      </c>
      <c r="D17" s="9">
        <v>4.9386574074074076E-2</v>
      </c>
      <c r="E17" s="23" t="s">
        <v>521</v>
      </c>
      <c r="F17" s="10">
        <v>12</v>
      </c>
      <c r="G17" s="10">
        <v>10.9</v>
      </c>
      <c r="H17" s="10">
        <v>11.9</v>
      </c>
      <c r="I17" s="10">
        <v>12.4</v>
      </c>
      <c r="J17" s="10">
        <v>12</v>
      </c>
      <c r="K17" s="10">
        <v>12.5</v>
      </c>
      <c r="L17" s="18">
        <f t="shared" si="3"/>
        <v>34.799999999999997</v>
      </c>
      <c r="M17" s="18">
        <f t="shared" si="4"/>
        <v>36.9</v>
      </c>
      <c r="N17" s="19">
        <f t="shared" si="5"/>
        <v>59.199999999999996</v>
      </c>
      <c r="O17" s="11" t="s">
        <v>174</v>
      </c>
      <c r="P17" s="11" t="s">
        <v>180</v>
      </c>
      <c r="Q17" s="13" t="s">
        <v>318</v>
      </c>
      <c r="R17" s="13" t="s">
        <v>232</v>
      </c>
      <c r="S17" s="13" t="s">
        <v>249</v>
      </c>
      <c r="T17" s="12">
        <v>8.5</v>
      </c>
      <c r="U17" s="12">
        <v>8.5</v>
      </c>
      <c r="V17" s="11" t="s">
        <v>260</v>
      </c>
      <c r="W17" s="12">
        <v>-0.2</v>
      </c>
      <c r="X17" s="12" t="s">
        <v>257</v>
      </c>
      <c r="Y17" s="12">
        <v>0.8</v>
      </c>
      <c r="Z17" s="8">
        <v>-1</v>
      </c>
      <c r="AA17" s="8"/>
      <c r="AB17" s="11" t="s">
        <v>262</v>
      </c>
      <c r="AC17" s="11" t="s">
        <v>259</v>
      </c>
      <c r="AD17" s="11" t="s">
        <v>168</v>
      </c>
      <c r="AE17" s="8" t="s">
        <v>576</v>
      </c>
      <c r="AF17" s="8" t="s">
        <v>564</v>
      </c>
      <c r="AG17" s="21" t="s">
        <v>565</v>
      </c>
    </row>
    <row r="18" spans="1:33" s="5" customFormat="1">
      <c r="A18" s="6">
        <v>45802</v>
      </c>
      <c r="B18" s="17" t="s">
        <v>155</v>
      </c>
      <c r="C18" s="8" t="s">
        <v>207</v>
      </c>
      <c r="D18" s="9">
        <v>4.866898148148148E-2</v>
      </c>
      <c r="E18" s="23" t="s">
        <v>524</v>
      </c>
      <c r="F18" s="10">
        <v>12</v>
      </c>
      <c r="G18" s="10">
        <v>10.8</v>
      </c>
      <c r="H18" s="10">
        <v>11.1</v>
      </c>
      <c r="I18" s="10">
        <v>11.9</v>
      </c>
      <c r="J18" s="10">
        <v>12.2</v>
      </c>
      <c r="K18" s="10">
        <v>12.5</v>
      </c>
      <c r="L18" s="18">
        <f t="shared" si="3"/>
        <v>33.9</v>
      </c>
      <c r="M18" s="18">
        <f t="shared" si="4"/>
        <v>36.6</v>
      </c>
      <c r="N18" s="19">
        <f t="shared" si="5"/>
        <v>58</v>
      </c>
      <c r="O18" s="11" t="s">
        <v>178</v>
      </c>
      <c r="P18" s="11" t="s">
        <v>180</v>
      </c>
      <c r="Q18" s="13" t="s">
        <v>525</v>
      </c>
      <c r="R18" s="13" t="s">
        <v>199</v>
      </c>
      <c r="S18" s="13" t="s">
        <v>526</v>
      </c>
      <c r="T18" s="12">
        <v>8.5</v>
      </c>
      <c r="U18" s="12">
        <v>8.5</v>
      </c>
      <c r="V18" s="11" t="s">
        <v>260</v>
      </c>
      <c r="W18" s="12">
        <v>-0.8</v>
      </c>
      <c r="X18" s="12" t="s">
        <v>257</v>
      </c>
      <c r="Y18" s="12">
        <v>0.3</v>
      </c>
      <c r="Z18" s="8">
        <v>-1.1000000000000001</v>
      </c>
      <c r="AA18" s="8"/>
      <c r="AB18" s="11" t="s">
        <v>259</v>
      </c>
      <c r="AC18" s="11" t="s">
        <v>259</v>
      </c>
      <c r="AD18" s="11" t="s">
        <v>168</v>
      </c>
      <c r="AE18" s="8" t="s">
        <v>576</v>
      </c>
      <c r="AF18" s="8" t="s">
        <v>558</v>
      </c>
      <c r="AG18" s="21" t="s">
        <v>559</v>
      </c>
    </row>
    <row r="19" spans="1:33" s="5" customFormat="1">
      <c r="A19" s="6">
        <v>45864</v>
      </c>
      <c r="B19" s="17" t="s">
        <v>577</v>
      </c>
      <c r="C19" s="8" t="s">
        <v>176</v>
      </c>
      <c r="D19" s="9">
        <v>5.0046296296296297E-2</v>
      </c>
      <c r="E19" s="23" t="s">
        <v>583</v>
      </c>
      <c r="F19" s="10">
        <v>12</v>
      </c>
      <c r="G19" s="10">
        <v>11</v>
      </c>
      <c r="H19" s="10">
        <v>11.5</v>
      </c>
      <c r="I19" s="10">
        <v>12.6</v>
      </c>
      <c r="J19" s="10">
        <v>12.2</v>
      </c>
      <c r="K19" s="10">
        <v>13.1</v>
      </c>
      <c r="L19" s="18">
        <f t="shared" ref="L19:L23" si="6">SUM(F19:H19)</f>
        <v>34.5</v>
      </c>
      <c r="M19" s="18">
        <f t="shared" ref="M19:M23" si="7">SUM(I19:K19)</f>
        <v>37.9</v>
      </c>
      <c r="N19" s="19">
        <f t="shared" ref="N19:N23" si="8">SUM(F19:J19)</f>
        <v>59.3</v>
      </c>
      <c r="O19" s="11" t="s">
        <v>178</v>
      </c>
      <c r="P19" s="11" t="s">
        <v>175</v>
      </c>
      <c r="Q19" s="13" t="s">
        <v>442</v>
      </c>
      <c r="R19" s="13" t="s">
        <v>345</v>
      </c>
      <c r="S19" s="13" t="s">
        <v>584</v>
      </c>
      <c r="T19" s="12">
        <v>2.4</v>
      </c>
      <c r="U19" s="12">
        <v>3.5</v>
      </c>
      <c r="V19" s="11" t="s">
        <v>169</v>
      </c>
      <c r="W19" s="12">
        <v>-0.5</v>
      </c>
      <c r="X19" s="12" t="s">
        <v>257</v>
      </c>
      <c r="Y19" s="12">
        <v>-0.1</v>
      </c>
      <c r="Z19" s="8">
        <v>-0.4</v>
      </c>
      <c r="AA19" s="8"/>
      <c r="AB19" s="11" t="s">
        <v>258</v>
      </c>
      <c r="AC19" s="11" t="s">
        <v>258</v>
      </c>
      <c r="AD19" s="11" t="s">
        <v>168</v>
      </c>
      <c r="AE19" s="8"/>
      <c r="AF19" s="8" t="s">
        <v>624</v>
      </c>
      <c r="AG19" s="21" t="s">
        <v>625</v>
      </c>
    </row>
    <row r="20" spans="1:33" s="5" customFormat="1">
      <c r="A20" s="6">
        <v>45864</v>
      </c>
      <c r="B20" s="17" t="s">
        <v>156</v>
      </c>
      <c r="C20" s="8" t="s">
        <v>176</v>
      </c>
      <c r="D20" s="9">
        <v>5.0034722222222223E-2</v>
      </c>
      <c r="E20" s="23" t="s">
        <v>595</v>
      </c>
      <c r="F20" s="10">
        <v>12.1</v>
      </c>
      <c r="G20" s="10">
        <v>11.1</v>
      </c>
      <c r="H20" s="10">
        <v>11.5</v>
      </c>
      <c r="I20" s="10">
        <v>12.6</v>
      </c>
      <c r="J20" s="10">
        <v>12.1</v>
      </c>
      <c r="K20" s="10">
        <v>12.9</v>
      </c>
      <c r="L20" s="18">
        <f t="shared" si="6"/>
        <v>34.700000000000003</v>
      </c>
      <c r="M20" s="18">
        <f t="shared" si="7"/>
        <v>37.6</v>
      </c>
      <c r="N20" s="19">
        <f t="shared" si="8"/>
        <v>59.400000000000006</v>
      </c>
      <c r="O20" s="11" t="s">
        <v>174</v>
      </c>
      <c r="P20" s="11" t="s">
        <v>180</v>
      </c>
      <c r="Q20" s="13" t="s">
        <v>232</v>
      </c>
      <c r="R20" s="13" t="s">
        <v>177</v>
      </c>
      <c r="S20" s="13" t="s">
        <v>246</v>
      </c>
      <c r="T20" s="12">
        <v>2.4</v>
      </c>
      <c r="U20" s="12">
        <v>3.5</v>
      </c>
      <c r="V20" s="11" t="s">
        <v>169</v>
      </c>
      <c r="W20" s="12">
        <v>-0.1</v>
      </c>
      <c r="X20" s="12" t="s">
        <v>257</v>
      </c>
      <c r="Y20" s="12">
        <v>0.3</v>
      </c>
      <c r="Z20" s="8">
        <v>-0.4</v>
      </c>
      <c r="AA20" s="8"/>
      <c r="AB20" s="11" t="s">
        <v>259</v>
      </c>
      <c r="AC20" s="11" t="s">
        <v>259</v>
      </c>
      <c r="AD20" s="11" t="s">
        <v>168</v>
      </c>
      <c r="AE20" s="8"/>
      <c r="AF20" s="8" t="s">
        <v>640</v>
      </c>
      <c r="AG20" s="21" t="s">
        <v>641</v>
      </c>
    </row>
    <row r="21" spans="1:33" s="5" customFormat="1">
      <c r="A21" s="6">
        <v>45864</v>
      </c>
      <c r="B21" s="17" t="s">
        <v>153</v>
      </c>
      <c r="C21" s="8" t="s">
        <v>176</v>
      </c>
      <c r="D21" s="9">
        <v>4.9375000000000002E-2</v>
      </c>
      <c r="E21" s="23" t="s">
        <v>596</v>
      </c>
      <c r="F21" s="10">
        <v>11.8</v>
      </c>
      <c r="G21" s="10">
        <v>11.1</v>
      </c>
      <c r="H21" s="10">
        <v>11.5</v>
      </c>
      <c r="I21" s="10">
        <v>12.3</v>
      </c>
      <c r="J21" s="10">
        <v>12.1</v>
      </c>
      <c r="K21" s="10">
        <v>12.8</v>
      </c>
      <c r="L21" s="18">
        <f t="shared" si="6"/>
        <v>34.4</v>
      </c>
      <c r="M21" s="18">
        <f t="shared" si="7"/>
        <v>37.200000000000003</v>
      </c>
      <c r="N21" s="19">
        <f t="shared" si="8"/>
        <v>58.800000000000004</v>
      </c>
      <c r="O21" s="11" t="s">
        <v>174</v>
      </c>
      <c r="P21" s="11" t="s">
        <v>180</v>
      </c>
      <c r="Q21" s="13" t="s">
        <v>205</v>
      </c>
      <c r="R21" s="13" t="s">
        <v>597</v>
      </c>
      <c r="S21" s="13" t="s">
        <v>442</v>
      </c>
      <c r="T21" s="12">
        <v>2.4</v>
      </c>
      <c r="U21" s="12">
        <v>3.5</v>
      </c>
      <c r="V21" s="11" t="s">
        <v>169</v>
      </c>
      <c r="W21" s="12">
        <v>-0.3</v>
      </c>
      <c r="X21" s="12" t="s">
        <v>257</v>
      </c>
      <c r="Y21" s="12">
        <v>0.1</v>
      </c>
      <c r="Z21" s="8">
        <v>-0.4</v>
      </c>
      <c r="AA21" s="8"/>
      <c r="AB21" s="11" t="s">
        <v>258</v>
      </c>
      <c r="AC21" s="11" t="s">
        <v>259</v>
      </c>
      <c r="AD21" s="11" t="s">
        <v>169</v>
      </c>
      <c r="AE21" s="8"/>
      <c r="AF21" s="8" t="s">
        <v>642</v>
      </c>
      <c r="AG21" s="21" t="s">
        <v>643</v>
      </c>
    </row>
    <row r="22" spans="1:33" s="5" customFormat="1">
      <c r="A22" s="6">
        <v>45865</v>
      </c>
      <c r="B22" s="17" t="s">
        <v>156</v>
      </c>
      <c r="C22" s="8" t="s">
        <v>176</v>
      </c>
      <c r="D22" s="9">
        <v>4.9375000000000002E-2</v>
      </c>
      <c r="E22" s="23" t="s">
        <v>604</v>
      </c>
      <c r="F22" s="10">
        <v>11.9</v>
      </c>
      <c r="G22" s="10">
        <v>11.2</v>
      </c>
      <c r="H22" s="10">
        <v>11.8</v>
      </c>
      <c r="I22" s="10">
        <v>12.5</v>
      </c>
      <c r="J22" s="10">
        <v>11.9</v>
      </c>
      <c r="K22" s="10">
        <v>12.3</v>
      </c>
      <c r="L22" s="18">
        <f t="shared" si="6"/>
        <v>34.900000000000006</v>
      </c>
      <c r="M22" s="18">
        <f t="shared" si="7"/>
        <v>36.700000000000003</v>
      </c>
      <c r="N22" s="19">
        <f t="shared" si="8"/>
        <v>59.300000000000004</v>
      </c>
      <c r="O22" s="11" t="s">
        <v>178</v>
      </c>
      <c r="P22" s="11" t="s">
        <v>180</v>
      </c>
      <c r="Q22" s="13" t="s">
        <v>195</v>
      </c>
      <c r="R22" s="13" t="s">
        <v>358</v>
      </c>
      <c r="S22" s="13" t="s">
        <v>314</v>
      </c>
      <c r="T22" s="12">
        <v>3</v>
      </c>
      <c r="U22" s="12">
        <v>3</v>
      </c>
      <c r="V22" s="11" t="s">
        <v>169</v>
      </c>
      <c r="W22" s="12">
        <v>-0.8</v>
      </c>
      <c r="X22" s="12" t="s">
        <v>257</v>
      </c>
      <c r="Y22" s="12">
        <v>-0.4</v>
      </c>
      <c r="Z22" s="8">
        <v>-0.4</v>
      </c>
      <c r="AA22" s="8" t="s">
        <v>265</v>
      </c>
      <c r="AB22" s="11" t="s">
        <v>261</v>
      </c>
      <c r="AC22" s="11" t="s">
        <v>259</v>
      </c>
      <c r="AD22" s="11" t="s">
        <v>168</v>
      </c>
      <c r="AE22" s="8"/>
      <c r="AF22" s="8" t="s">
        <v>656</v>
      </c>
      <c r="AG22" s="21" t="s">
        <v>657</v>
      </c>
    </row>
    <row r="23" spans="1:33" s="5" customFormat="1">
      <c r="A23" s="6">
        <v>45865</v>
      </c>
      <c r="B23" s="17" t="s">
        <v>155</v>
      </c>
      <c r="C23" s="8" t="s">
        <v>176</v>
      </c>
      <c r="D23" s="9">
        <v>4.9363425925925929E-2</v>
      </c>
      <c r="E23" s="23" t="s">
        <v>610</v>
      </c>
      <c r="F23" s="10">
        <v>11.6</v>
      </c>
      <c r="G23" s="10">
        <v>10.5</v>
      </c>
      <c r="H23" s="10">
        <v>11.4</v>
      </c>
      <c r="I23" s="10">
        <v>13.2</v>
      </c>
      <c r="J23" s="10">
        <v>12.5</v>
      </c>
      <c r="K23" s="10">
        <v>12.3</v>
      </c>
      <c r="L23" s="18">
        <f t="shared" si="6"/>
        <v>33.5</v>
      </c>
      <c r="M23" s="18">
        <f t="shared" si="7"/>
        <v>38</v>
      </c>
      <c r="N23" s="19">
        <f t="shared" si="8"/>
        <v>59.2</v>
      </c>
      <c r="O23" s="11" t="s">
        <v>178</v>
      </c>
      <c r="P23" s="11" t="s">
        <v>175</v>
      </c>
      <c r="Q23" s="13" t="s">
        <v>179</v>
      </c>
      <c r="R23" s="13" t="s">
        <v>611</v>
      </c>
      <c r="S23" s="13" t="s">
        <v>612</v>
      </c>
      <c r="T23" s="12">
        <v>3</v>
      </c>
      <c r="U23" s="12">
        <v>3</v>
      </c>
      <c r="V23" s="11" t="s">
        <v>169</v>
      </c>
      <c r="W23" s="12">
        <v>0.2</v>
      </c>
      <c r="X23" s="12" t="s">
        <v>257</v>
      </c>
      <c r="Y23" s="12">
        <v>0.6</v>
      </c>
      <c r="Z23" s="8">
        <v>-0.4</v>
      </c>
      <c r="AA23" s="8"/>
      <c r="AB23" s="11" t="s">
        <v>259</v>
      </c>
      <c r="AC23" s="11" t="s">
        <v>259</v>
      </c>
      <c r="AD23" s="11" t="s">
        <v>169</v>
      </c>
      <c r="AE23" s="8"/>
      <c r="AF23" s="8" t="s">
        <v>660</v>
      </c>
      <c r="AG23" s="21" t="s">
        <v>661</v>
      </c>
    </row>
  </sheetData>
  <autoFilter ref="A1:AF5" xr:uid="{00000000-0009-0000-0000-00000A000000}">
    <sortState xmlns:xlrd2="http://schemas.microsoft.com/office/spreadsheetml/2017/richdata2" ref="A2:AF57">
      <sortCondition ref="D1:D57"/>
    </sortState>
  </autoFilter>
  <phoneticPr fontId="11"/>
  <conditionalFormatting sqref="F2:K2">
    <cfRule type="colorScale" priority="1347">
      <colorScale>
        <cfvo type="min"/>
        <cfvo type="percentile" val="50"/>
        <cfvo type="max"/>
        <color rgb="FFF8696B"/>
        <color rgb="FFFFEB84"/>
        <color rgb="FF63BE7B"/>
      </colorScale>
    </cfRule>
  </conditionalFormatting>
  <conditionalFormatting sqref="F3:K4">
    <cfRule type="colorScale" priority="1743">
      <colorScale>
        <cfvo type="min"/>
        <cfvo type="percentile" val="50"/>
        <cfvo type="max"/>
        <color rgb="FFF8696B"/>
        <color rgb="FFFFEB84"/>
        <color rgb="FF63BE7B"/>
      </colorScale>
    </cfRule>
  </conditionalFormatting>
  <conditionalFormatting sqref="F5:K5">
    <cfRule type="colorScale" priority="1777">
      <colorScale>
        <cfvo type="min"/>
        <cfvo type="percentile" val="50"/>
        <cfvo type="max"/>
        <color rgb="FFF8696B"/>
        <color rgb="FFFFEB84"/>
        <color rgb="FF63BE7B"/>
      </colorScale>
    </cfRule>
  </conditionalFormatting>
  <conditionalFormatting sqref="F6:K9">
    <cfRule type="colorScale" priority="17">
      <colorScale>
        <cfvo type="min"/>
        <cfvo type="percentile" val="50"/>
        <cfvo type="max"/>
        <color rgb="FFF8696B"/>
        <color rgb="FFFFEB84"/>
        <color rgb="FF63BE7B"/>
      </colorScale>
    </cfRule>
  </conditionalFormatting>
  <conditionalFormatting sqref="F10:K13">
    <cfRule type="colorScale" priority="12">
      <colorScale>
        <cfvo type="min"/>
        <cfvo type="percentile" val="50"/>
        <cfvo type="max"/>
        <color rgb="FFF8696B"/>
        <color rgb="FFFFEB84"/>
        <color rgb="FF63BE7B"/>
      </colorScale>
    </cfRule>
  </conditionalFormatting>
  <conditionalFormatting sqref="F14:K18">
    <cfRule type="colorScale" priority="8">
      <colorScale>
        <cfvo type="min"/>
        <cfvo type="percentile" val="50"/>
        <cfvo type="max"/>
        <color rgb="FFF8696B"/>
        <color rgb="FFFFEB84"/>
        <color rgb="FF63BE7B"/>
      </colorScale>
    </cfRule>
  </conditionalFormatting>
  <conditionalFormatting sqref="F19:K23">
    <cfRule type="colorScale" priority="4">
      <colorScale>
        <cfvo type="min"/>
        <cfvo type="percentile" val="50"/>
        <cfvo type="max"/>
        <color rgb="FFF8696B"/>
        <color rgb="FFFFEB84"/>
        <color rgb="FF63BE7B"/>
      </colorScale>
    </cfRule>
  </conditionalFormatting>
  <conditionalFormatting sqref="V2:V23">
    <cfRule type="containsText" dxfId="35" priority="98" operator="containsText" text="D">
      <formula>NOT(ISERROR(SEARCH("D",V2)))</formula>
    </cfRule>
    <cfRule type="containsText" dxfId="34" priority="99" operator="containsText" text="S">
      <formula>NOT(ISERROR(SEARCH("S",V2)))</formula>
    </cfRule>
    <cfRule type="containsText" dxfId="33" priority="100" operator="containsText" text="F">
      <formula>NOT(ISERROR(SEARCH("F",V2)))</formula>
    </cfRule>
    <cfRule type="containsText" dxfId="32" priority="101" operator="containsText" text="E">
      <formula>NOT(ISERROR(SEARCH("E",V2)))</formula>
    </cfRule>
    <cfRule type="containsText" dxfId="31" priority="102" operator="containsText" text="B">
      <formula>NOT(ISERROR(SEARCH("B",V2)))</formula>
    </cfRule>
    <cfRule type="containsText" dxfId="30" priority="103" operator="containsText" text="A">
      <formula>NOT(ISERROR(SEARCH("A",V2)))</formula>
    </cfRule>
  </conditionalFormatting>
  <conditionalFormatting sqref="AB2:AE5">
    <cfRule type="containsText" dxfId="29" priority="216" operator="containsText" text="E">
      <formula>NOT(ISERROR(SEARCH("E",AB2)))</formula>
    </cfRule>
    <cfRule type="containsText" dxfId="28" priority="217" operator="containsText" text="B">
      <formula>NOT(ISERROR(SEARCH("B",AB2)))</formula>
    </cfRule>
    <cfRule type="containsText" dxfId="27" priority="218" operator="containsText" text="A">
      <formula>NOT(ISERROR(SEARCH("A",AB2)))</formula>
    </cfRule>
  </conditionalFormatting>
  <conditionalFormatting sqref="AB5:AE23">
    <cfRule type="containsText" dxfId="26" priority="1" operator="containsText" text="E">
      <formula>NOT(ISERROR(SEARCH("E",AB5)))</formula>
    </cfRule>
  </conditionalFormatting>
  <conditionalFormatting sqref="AB6:AE23">
    <cfRule type="containsText" dxfId="25" priority="2" operator="containsText" text="B">
      <formula>NOT(ISERROR(SEARCH("B",AB6)))</formula>
    </cfRule>
    <cfRule type="containsText" dxfId="24" priority="3" operator="containsText" text="A">
      <formula>NOT(ISERROR(SEARCH("A",AB6)))</formula>
    </cfRule>
  </conditionalFormatting>
  <conditionalFormatting sqref="AE5:AE23">
    <cfRule type="containsText" dxfId="23" priority="208" operator="containsText" text="B">
      <formula>NOT(ISERROR(SEARCH("B",AE5)))</formula>
    </cfRule>
    <cfRule type="containsText" dxfId="22" priority="209" operator="containsText" text="A">
      <formula>NOT(ISERROR(SEARCH("A",AE5)))</formula>
    </cfRule>
  </conditionalFormatting>
  <dataValidations count="2">
    <dataValidation type="list" allowBlank="1" showInputMessage="1" showErrorMessage="1" sqref="AE2:AE4" xr:uid="{00000000-0002-0000-0A00-000000000000}">
      <formula1>"強風,外差し,イン先行,凍結防止"</formula1>
    </dataValidation>
    <dataValidation type="list" allowBlank="1" showInputMessage="1" showErrorMessage="1" sqref="AE5:AE23" xr:uid="{82F61A45-5109-6C4E-8E51-BE9BCCC05877}">
      <formula1>"強風,外差し,イン先行,タフ"</formula1>
    </dataValidation>
  </dataValidations>
  <pageMargins left="0.7" right="0.7" top="0.75" bottom="0.75" header="0.3" footer="0.3"/>
  <pageSetup paperSize="9" orientation="portrait" horizontalDpi="4294967292" verticalDpi="4294967292"/>
  <ignoredErrors>
    <ignoredError sqref="L2:N5 L6:N9 L10:N13 L14:N18 L19:N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L30"/>
  <sheetViews>
    <sheetView zoomScaleNormal="100" workbookViewId="0">
      <pane xSplit="5" ySplit="1" topLeftCell="F2" activePane="bottomRight" state="frozen"/>
      <selection activeCell="E24" sqref="E24"/>
      <selection pane="topRight" activeCell="E24" sqref="E24"/>
      <selection pane="bottomLeft" activeCell="E24" sqref="E24"/>
      <selection pane="bottomRight" activeCell="AL36" sqref="AL3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33</v>
      </c>
      <c r="B1" s="1" t="s">
        <v>67</v>
      </c>
      <c r="C1" s="1" t="s">
        <v>35</v>
      </c>
      <c r="D1" s="1" t="s">
        <v>68</v>
      </c>
      <c r="E1" s="1" t="s">
        <v>173</v>
      </c>
      <c r="F1" s="1" t="s">
        <v>69</v>
      </c>
      <c r="G1" s="1" t="s">
        <v>70</v>
      </c>
      <c r="H1" s="1" t="s">
        <v>71</v>
      </c>
      <c r="I1" s="1" t="s">
        <v>72</v>
      </c>
      <c r="J1" s="1" t="s">
        <v>73</v>
      </c>
      <c r="K1" s="1" t="s">
        <v>74</v>
      </c>
      <c r="L1" s="1" t="s">
        <v>87</v>
      </c>
      <c r="M1" s="1" t="s">
        <v>88</v>
      </c>
      <c r="N1" s="1" t="s">
        <v>89</v>
      </c>
      <c r="O1" s="1" t="s">
        <v>38</v>
      </c>
      <c r="P1" s="1" t="s">
        <v>60</v>
      </c>
      <c r="Q1" s="1" t="s">
        <v>39</v>
      </c>
      <c r="R1" s="1" t="s">
        <v>40</v>
      </c>
      <c r="S1" s="1" t="s">
        <v>171</v>
      </c>
      <c r="T1" s="2" t="s">
        <v>90</v>
      </c>
      <c r="U1" s="2" t="s">
        <v>42</v>
      </c>
      <c r="V1" s="3" t="s">
        <v>43</v>
      </c>
      <c r="W1" s="3" t="s">
        <v>44</v>
      </c>
      <c r="X1" s="3" t="s">
        <v>45</v>
      </c>
      <c r="Y1" s="4" t="s">
        <v>117</v>
      </c>
      <c r="Z1" s="4" t="s">
        <v>118</v>
      </c>
      <c r="AA1" s="4" t="s">
        <v>163</v>
      </c>
      <c r="AB1" s="4" t="s">
        <v>9</v>
      </c>
      <c r="AC1" s="4" t="s">
        <v>77</v>
      </c>
      <c r="AD1" s="4" t="s">
        <v>10</v>
      </c>
      <c r="AE1" s="4" t="s">
        <v>11</v>
      </c>
      <c r="AF1" s="4"/>
      <c r="AG1" s="4" t="s">
        <v>12</v>
      </c>
      <c r="AH1" s="4" t="s">
        <v>13</v>
      </c>
      <c r="AI1" s="4" t="s">
        <v>46</v>
      </c>
      <c r="AJ1" s="4" t="s">
        <v>91</v>
      </c>
      <c r="AK1" s="1" t="s">
        <v>92</v>
      </c>
      <c r="AL1" s="1" t="s">
        <v>119</v>
      </c>
    </row>
    <row r="2" spans="1:38" s="5" customFormat="1">
      <c r="A2" s="6">
        <v>45780</v>
      </c>
      <c r="B2" s="16" t="s">
        <v>156</v>
      </c>
      <c r="C2" s="8" t="s">
        <v>207</v>
      </c>
      <c r="D2" s="9">
        <v>7.9942129629629627E-2</v>
      </c>
      <c r="E2" s="8" t="s">
        <v>214</v>
      </c>
      <c r="F2" s="10">
        <v>13</v>
      </c>
      <c r="G2" s="10">
        <v>11.5</v>
      </c>
      <c r="H2" s="10">
        <v>13.4</v>
      </c>
      <c r="I2" s="10">
        <v>13.7</v>
      </c>
      <c r="J2" s="10">
        <v>12.2</v>
      </c>
      <c r="K2" s="10">
        <v>12.2</v>
      </c>
      <c r="L2" s="10">
        <v>13.4</v>
      </c>
      <c r="M2" s="10">
        <v>13.4</v>
      </c>
      <c r="N2" s="10">
        <v>12.9</v>
      </c>
      <c r="O2" s="18">
        <f t="shared" ref="O2:O8" si="0">SUM(F2:H2)</f>
        <v>37.9</v>
      </c>
      <c r="P2" s="18">
        <f t="shared" ref="P2:P8" si="1">SUM(I2:K2)</f>
        <v>38.099999999999994</v>
      </c>
      <c r="Q2" s="18">
        <f t="shared" ref="Q2:Q8" si="2">SUM(L2:N2)</f>
        <v>39.700000000000003</v>
      </c>
      <c r="R2" s="19">
        <f t="shared" ref="R2:R8" si="3">SUM(F2:J2)</f>
        <v>63.8</v>
      </c>
      <c r="S2" s="19">
        <f t="shared" ref="S2:S8" si="4">SUM(J2:N2)</f>
        <v>64.099999999999994</v>
      </c>
      <c r="T2" s="11" t="s">
        <v>174</v>
      </c>
      <c r="U2" s="11" t="s">
        <v>175</v>
      </c>
      <c r="V2" s="13" t="s">
        <v>189</v>
      </c>
      <c r="W2" s="13" t="s">
        <v>198</v>
      </c>
      <c r="X2" s="13" t="s">
        <v>199</v>
      </c>
      <c r="Y2" s="12">
        <v>8.1</v>
      </c>
      <c r="Z2" s="12">
        <v>8.9</v>
      </c>
      <c r="AA2" s="11" t="s">
        <v>169</v>
      </c>
      <c r="AB2" s="12">
        <v>1.8</v>
      </c>
      <c r="AC2" s="12" t="s">
        <v>257</v>
      </c>
      <c r="AD2" s="12">
        <v>2.1</v>
      </c>
      <c r="AE2" s="12">
        <v>-0.3</v>
      </c>
      <c r="AF2" s="12"/>
      <c r="AG2" s="11" t="s">
        <v>262</v>
      </c>
      <c r="AH2" s="11" t="s">
        <v>259</v>
      </c>
      <c r="AI2" s="11" t="s">
        <v>168</v>
      </c>
      <c r="AJ2" s="8"/>
      <c r="AK2" s="8" t="s">
        <v>218</v>
      </c>
      <c r="AL2" s="21" t="s">
        <v>219</v>
      </c>
    </row>
    <row r="3" spans="1:38" s="5" customFormat="1">
      <c r="A3" s="6">
        <v>45780</v>
      </c>
      <c r="B3" s="17" t="s">
        <v>153</v>
      </c>
      <c r="C3" s="8" t="s">
        <v>211</v>
      </c>
      <c r="D3" s="9">
        <v>7.9224537037037038E-2</v>
      </c>
      <c r="E3" s="8" t="s">
        <v>223</v>
      </c>
      <c r="F3" s="10">
        <v>13.1</v>
      </c>
      <c r="G3" s="10">
        <v>12.2</v>
      </c>
      <c r="H3" s="10">
        <v>13.6</v>
      </c>
      <c r="I3" s="10">
        <v>13.6</v>
      </c>
      <c r="J3" s="10">
        <v>12.5</v>
      </c>
      <c r="K3" s="10">
        <v>12.1</v>
      </c>
      <c r="L3" s="10">
        <v>12.3</v>
      </c>
      <c r="M3" s="10">
        <v>12.1</v>
      </c>
      <c r="N3" s="10">
        <v>13</v>
      </c>
      <c r="O3" s="18">
        <f t="shared" si="0"/>
        <v>38.9</v>
      </c>
      <c r="P3" s="18">
        <f t="shared" si="1"/>
        <v>38.200000000000003</v>
      </c>
      <c r="Q3" s="18">
        <f t="shared" si="2"/>
        <v>37.4</v>
      </c>
      <c r="R3" s="19">
        <f t="shared" si="3"/>
        <v>65</v>
      </c>
      <c r="S3" s="19">
        <f t="shared" si="4"/>
        <v>62.000000000000007</v>
      </c>
      <c r="T3" s="11" t="s">
        <v>184</v>
      </c>
      <c r="U3" s="11" t="s">
        <v>180</v>
      </c>
      <c r="V3" s="13" t="s">
        <v>179</v>
      </c>
      <c r="W3" s="13" t="s">
        <v>196</v>
      </c>
      <c r="X3" s="13" t="s">
        <v>208</v>
      </c>
      <c r="Y3" s="12">
        <v>8.1</v>
      </c>
      <c r="Z3" s="12">
        <v>8.9</v>
      </c>
      <c r="AA3" s="11" t="s">
        <v>169</v>
      </c>
      <c r="AB3" s="12">
        <v>1.7</v>
      </c>
      <c r="AC3" s="12">
        <v>-0.4</v>
      </c>
      <c r="AD3" s="12">
        <v>1.4</v>
      </c>
      <c r="AE3" s="12">
        <v>-0.1</v>
      </c>
      <c r="AF3" s="12"/>
      <c r="AG3" s="11" t="s">
        <v>264</v>
      </c>
      <c r="AH3" s="11" t="s">
        <v>258</v>
      </c>
      <c r="AI3" s="11" t="s">
        <v>168</v>
      </c>
      <c r="AJ3" s="8"/>
      <c r="AK3" s="8" t="s">
        <v>270</v>
      </c>
      <c r="AL3" s="21" t="s">
        <v>271</v>
      </c>
    </row>
    <row r="4" spans="1:38" s="5" customFormat="1">
      <c r="A4" s="6">
        <v>45780</v>
      </c>
      <c r="B4" s="17" t="s">
        <v>154</v>
      </c>
      <c r="C4" s="8" t="s">
        <v>207</v>
      </c>
      <c r="D4" s="9">
        <v>7.7870370370370368E-2</v>
      </c>
      <c r="E4" s="8" t="s">
        <v>225</v>
      </c>
      <c r="F4" s="10">
        <v>12.5</v>
      </c>
      <c r="G4" s="10">
        <v>11.7</v>
      </c>
      <c r="H4" s="10">
        <v>13</v>
      </c>
      <c r="I4" s="10">
        <v>13.2</v>
      </c>
      <c r="J4" s="10">
        <v>12.7</v>
      </c>
      <c r="K4" s="10">
        <v>12.4</v>
      </c>
      <c r="L4" s="10">
        <v>12.8</v>
      </c>
      <c r="M4" s="10">
        <v>12.2</v>
      </c>
      <c r="N4" s="10">
        <v>12.3</v>
      </c>
      <c r="O4" s="18">
        <f t="shared" si="0"/>
        <v>37.200000000000003</v>
      </c>
      <c r="P4" s="18">
        <f t="shared" si="1"/>
        <v>38.299999999999997</v>
      </c>
      <c r="Q4" s="18">
        <f t="shared" si="2"/>
        <v>37.299999999999997</v>
      </c>
      <c r="R4" s="19">
        <f t="shared" si="3"/>
        <v>63.100000000000009</v>
      </c>
      <c r="S4" s="19">
        <f t="shared" si="4"/>
        <v>62.400000000000006</v>
      </c>
      <c r="T4" s="11" t="s">
        <v>182</v>
      </c>
      <c r="U4" s="11" t="s">
        <v>188</v>
      </c>
      <c r="V4" s="13" t="s">
        <v>206</v>
      </c>
      <c r="W4" s="13" t="s">
        <v>209</v>
      </c>
      <c r="X4" s="13" t="s">
        <v>205</v>
      </c>
      <c r="Y4" s="12">
        <v>8.1</v>
      </c>
      <c r="Z4" s="12">
        <v>8.9</v>
      </c>
      <c r="AA4" s="11" t="s">
        <v>169</v>
      </c>
      <c r="AB4" s="12">
        <v>-0.1</v>
      </c>
      <c r="AC4" s="12">
        <v>-0.1</v>
      </c>
      <c r="AD4" s="12">
        <v>-0.2</v>
      </c>
      <c r="AE4" s="12" t="s">
        <v>263</v>
      </c>
      <c r="AF4" s="12"/>
      <c r="AG4" s="11" t="s">
        <v>258</v>
      </c>
      <c r="AH4" s="11" t="s">
        <v>258</v>
      </c>
      <c r="AI4" s="11" t="s">
        <v>169</v>
      </c>
      <c r="AJ4" s="8"/>
      <c r="AK4" s="8" t="s">
        <v>276</v>
      </c>
      <c r="AL4" s="21" t="s">
        <v>277</v>
      </c>
    </row>
    <row r="5" spans="1:38" s="5" customFormat="1">
      <c r="A5" s="6">
        <v>45780</v>
      </c>
      <c r="B5" s="16" t="s">
        <v>158</v>
      </c>
      <c r="C5" s="8" t="s">
        <v>207</v>
      </c>
      <c r="D5" s="9">
        <v>7.7812500000000007E-2</v>
      </c>
      <c r="E5" s="8" t="s">
        <v>227</v>
      </c>
      <c r="F5" s="10">
        <v>13.1</v>
      </c>
      <c r="G5" s="10">
        <v>11.8</v>
      </c>
      <c r="H5" s="10">
        <v>13</v>
      </c>
      <c r="I5" s="10">
        <v>13.2</v>
      </c>
      <c r="J5" s="10">
        <v>12</v>
      </c>
      <c r="K5" s="10">
        <v>11.9</v>
      </c>
      <c r="L5" s="10">
        <v>12.5</v>
      </c>
      <c r="M5" s="10">
        <v>12.4</v>
      </c>
      <c r="N5" s="10">
        <v>12.4</v>
      </c>
      <c r="O5" s="18">
        <f t="shared" si="0"/>
        <v>37.9</v>
      </c>
      <c r="P5" s="18">
        <f t="shared" si="1"/>
        <v>37.1</v>
      </c>
      <c r="Q5" s="18">
        <f t="shared" si="2"/>
        <v>37.299999999999997</v>
      </c>
      <c r="R5" s="19">
        <f t="shared" si="3"/>
        <v>63.099999999999994</v>
      </c>
      <c r="S5" s="19">
        <f t="shared" si="4"/>
        <v>61.199999999999996</v>
      </c>
      <c r="T5" s="11" t="s">
        <v>182</v>
      </c>
      <c r="U5" s="11" t="s">
        <v>188</v>
      </c>
      <c r="V5" s="13" t="s">
        <v>195</v>
      </c>
      <c r="W5" s="13" t="s">
        <v>203</v>
      </c>
      <c r="X5" s="13" t="s">
        <v>185</v>
      </c>
      <c r="Y5" s="12">
        <v>8.1</v>
      </c>
      <c r="Z5" s="12">
        <v>8.9</v>
      </c>
      <c r="AA5" s="11" t="s">
        <v>169</v>
      </c>
      <c r="AB5" s="12">
        <v>1.1000000000000001</v>
      </c>
      <c r="AC5" s="12">
        <v>-0.2</v>
      </c>
      <c r="AD5" s="12">
        <v>0.8</v>
      </c>
      <c r="AE5" s="12">
        <v>0.1</v>
      </c>
      <c r="AF5" s="12"/>
      <c r="AG5" s="11" t="s">
        <v>259</v>
      </c>
      <c r="AH5" s="11" t="s">
        <v>259</v>
      </c>
      <c r="AI5" s="11" t="s">
        <v>169</v>
      </c>
      <c r="AJ5" s="8"/>
      <c r="AK5" s="8" t="s">
        <v>272</v>
      </c>
      <c r="AL5" s="21" t="s">
        <v>273</v>
      </c>
    </row>
    <row r="6" spans="1:38" s="5" customFormat="1">
      <c r="A6" s="6">
        <v>45781</v>
      </c>
      <c r="B6" s="17" t="s">
        <v>157</v>
      </c>
      <c r="C6" s="8" t="s">
        <v>207</v>
      </c>
      <c r="D6" s="9">
        <v>7.9270833333333332E-2</v>
      </c>
      <c r="E6" s="8" t="s">
        <v>235</v>
      </c>
      <c r="F6" s="10">
        <v>12.8</v>
      </c>
      <c r="G6" s="10">
        <v>11.5</v>
      </c>
      <c r="H6" s="10">
        <v>13</v>
      </c>
      <c r="I6" s="10">
        <v>13.7</v>
      </c>
      <c r="J6" s="10">
        <v>12.5</v>
      </c>
      <c r="K6" s="10">
        <v>11.9</v>
      </c>
      <c r="L6" s="10">
        <v>12.9</v>
      </c>
      <c r="M6" s="10">
        <v>12.8</v>
      </c>
      <c r="N6" s="10">
        <v>13.8</v>
      </c>
      <c r="O6" s="18">
        <f t="shared" si="0"/>
        <v>37.299999999999997</v>
      </c>
      <c r="P6" s="18">
        <f t="shared" si="1"/>
        <v>38.1</v>
      </c>
      <c r="Q6" s="18">
        <f t="shared" si="2"/>
        <v>39.5</v>
      </c>
      <c r="R6" s="19">
        <f t="shared" si="3"/>
        <v>63.5</v>
      </c>
      <c r="S6" s="19">
        <f t="shared" si="4"/>
        <v>63.899999999999991</v>
      </c>
      <c r="T6" s="11" t="s">
        <v>174</v>
      </c>
      <c r="U6" s="11" t="s">
        <v>234</v>
      </c>
      <c r="V6" s="13" t="s">
        <v>209</v>
      </c>
      <c r="W6" s="13" t="s">
        <v>179</v>
      </c>
      <c r="X6" s="13" t="s">
        <v>236</v>
      </c>
      <c r="Y6" s="12">
        <v>9.1999999999999993</v>
      </c>
      <c r="Z6" s="12">
        <v>10.1</v>
      </c>
      <c r="AA6" s="11" t="s">
        <v>169</v>
      </c>
      <c r="AB6" s="12">
        <v>1</v>
      </c>
      <c r="AC6" s="12" t="s">
        <v>257</v>
      </c>
      <c r="AD6" s="12">
        <v>1.1000000000000001</v>
      </c>
      <c r="AE6" s="12">
        <v>-0.1</v>
      </c>
      <c r="AF6" s="12"/>
      <c r="AG6" s="11" t="s">
        <v>262</v>
      </c>
      <c r="AH6" s="11" t="s">
        <v>259</v>
      </c>
      <c r="AI6" s="11" t="s">
        <v>168</v>
      </c>
      <c r="AJ6" s="8"/>
      <c r="AK6" s="8" t="s">
        <v>287</v>
      </c>
      <c r="AL6" s="21" t="s">
        <v>288</v>
      </c>
    </row>
    <row r="7" spans="1:38" s="5" customFormat="1">
      <c r="A7" s="6">
        <v>45781</v>
      </c>
      <c r="B7" s="17" t="s">
        <v>153</v>
      </c>
      <c r="C7" s="8" t="s">
        <v>207</v>
      </c>
      <c r="D7" s="9">
        <v>7.8553240740740743E-2</v>
      </c>
      <c r="E7" s="8" t="s">
        <v>238</v>
      </c>
      <c r="F7" s="10">
        <v>12.8</v>
      </c>
      <c r="G7" s="10">
        <v>11</v>
      </c>
      <c r="H7" s="10">
        <v>12.7</v>
      </c>
      <c r="I7" s="10">
        <v>12.8</v>
      </c>
      <c r="J7" s="10">
        <v>12.7</v>
      </c>
      <c r="K7" s="10">
        <v>12.4</v>
      </c>
      <c r="L7" s="10">
        <v>13.1</v>
      </c>
      <c r="M7" s="10">
        <v>12.7</v>
      </c>
      <c r="N7" s="10">
        <v>13.5</v>
      </c>
      <c r="O7" s="18">
        <f t="shared" si="0"/>
        <v>36.5</v>
      </c>
      <c r="P7" s="18">
        <f t="shared" si="1"/>
        <v>37.9</v>
      </c>
      <c r="Q7" s="18">
        <f t="shared" si="2"/>
        <v>39.299999999999997</v>
      </c>
      <c r="R7" s="19">
        <f t="shared" si="3"/>
        <v>62</v>
      </c>
      <c r="S7" s="19">
        <f t="shared" si="4"/>
        <v>64.400000000000006</v>
      </c>
      <c r="T7" s="11" t="s">
        <v>178</v>
      </c>
      <c r="U7" s="11" t="s">
        <v>175</v>
      </c>
      <c r="V7" s="13" t="s">
        <v>239</v>
      </c>
      <c r="W7" s="13" t="s">
        <v>240</v>
      </c>
      <c r="X7" s="13" t="s">
        <v>181</v>
      </c>
      <c r="Y7" s="12">
        <v>9.1999999999999993</v>
      </c>
      <c r="Z7" s="12">
        <v>10.1</v>
      </c>
      <c r="AA7" s="11" t="s">
        <v>169</v>
      </c>
      <c r="AB7" s="12">
        <v>0.9</v>
      </c>
      <c r="AC7" s="12" t="s">
        <v>257</v>
      </c>
      <c r="AD7" s="12">
        <v>0.9</v>
      </c>
      <c r="AE7" s="12" t="s">
        <v>263</v>
      </c>
      <c r="AF7" s="12"/>
      <c r="AG7" s="11" t="s">
        <v>262</v>
      </c>
      <c r="AH7" s="11" t="s">
        <v>259</v>
      </c>
      <c r="AI7" s="11" t="s">
        <v>168</v>
      </c>
      <c r="AJ7" s="8"/>
      <c r="AK7" s="8" t="s">
        <v>291</v>
      </c>
      <c r="AL7" s="21" t="s">
        <v>292</v>
      </c>
    </row>
    <row r="8" spans="1:38" s="5" customFormat="1">
      <c r="A8" s="6">
        <v>45781</v>
      </c>
      <c r="B8" s="16" t="s">
        <v>155</v>
      </c>
      <c r="C8" s="8" t="s">
        <v>207</v>
      </c>
      <c r="D8" s="9">
        <v>7.8553240740740743E-2</v>
      </c>
      <c r="E8" s="8" t="s">
        <v>247</v>
      </c>
      <c r="F8" s="10">
        <v>12.7</v>
      </c>
      <c r="G8" s="10">
        <v>11.4</v>
      </c>
      <c r="H8" s="10">
        <v>13.1</v>
      </c>
      <c r="I8" s="10">
        <v>13.5</v>
      </c>
      <c r="J8" s="10">
        <v>12.7</v>
      </c>
      <c r="K8" s="10">
        <v>12.3</v>
      </c>
      <c r="L8" s="10">
        <v>13</v>
      </c>
      <c r="M8" s="10">
        <v>12.6</v>
      </c>
      <c r="N8" s="10">
        <v>12.4</v>
      </c>
      <c r="O8" s="18">
        <f t="shared" si="0"/>
        <v>37.200000000000003</v>
      </c>
      <c r="P8" s="18">
        <f t="shared" si="1"/>
        <v>38.5</v>
      </c>
      <c r="Q8" s="18">
        <f t="shared" si="2"/>
        <v>38</v>
      </c>
      <c r="R8" s="19">
        <f t="shared" si="3"/>
        <v>63.400000000000006</v>
      </c>
      <c r="S8" s="19">
        <f t="shared" si="4"/>
        <v>63</v>
      </c>
      <c r="T8" s="11" t="s">
        <v>182</v>
      </c>
      <c r="U8" s="11" t="s">
        <v>188</v>
      </c>
      <c r="V8" s="13" t="s">
        <v>189</v>
      </c>
      <c r="W8" s="13" t="s">
        <v>248</v>
      </c>
      <c r="X8" s="13" t="s">
        <v>249</v>
      </c>
      <c r="Y8" s="12">
        <v>9.1999999999999993</v>
      </c>
      <c r="Z8" s="12">
        <v>10.1</v>
      </c>
      <c r="AA8" s="11" t="s">
        <v>169</v>
      </c>
      <c r="AB8" s="12">
        <v>1.7</v>
      </c>
      <c r="AC8" s="12" t="s">
        <v>257</v>
      </c>
      <c r="AD8" s="12">
        <v>1.6</v>
      </c>
      <c r="AE8" s="12">
        <v>0.1</v>
      </c>
      <c r="AF8" s="12"/>
      <c r="AG8" s="11" t="s">
        <v>262</v>
      </c>
      <c r="AH8" s="11" t="s">
        <v>259</v>
      </c>
      <c r="AI8" s="11" t="s">
        <v>168</v>
      </c>
      <c r="AJ8" s="8"/>
      <c r="AK8" s="8" t="s">
        <v>297</v>
      </c>
      <c r="AL8" s="21" t="s">
        <v>298</v>
      </c>
    </row>
    <row r="9" spans="1:38" s="5" customFormat="1">
      <c r="A9" s="6">
        <v>45787</v>
      </c>
      <c r="B9" s="16" t="s">
        <v>156</v>
      </c>
      <c r="C9" s="8" t="s">
        <v>207</v>
      </c>
      <c r="D9" s="9">
        <v>7.993055555555556E-2</v>
      </c>
      <c r="E9" s="8" t="s">
        <v>309</v>
      </c>
      <c r="F9" s="10">
        <v>12.9</v>
      </c>
      <c r="G9" s="10">
        <v>11.2</v>
      </c>
      <c r="H9" s="10">
        <v>13.6</v>
      </c>
      <c r="I9" s="10">
        <v>14</v>
      </c>
      <c r="J9" s="10">
        <v>12.7</v>
      </c>
      <c r="K9" s="10">
        <v>12.6</v>
      </c>
      <c r="L9" s="10">
        <v>13.1</v>
      </c>
      <c r="M9" s="10">
        <v>12.4</v>
      </c>
      <c r="N9" s="10">
        <v>13.1</v>
      </c>
      <c r="O9" s="18">
        <f t="shared" ref="O9:O14" si="5">SUM(F9:H9)</f>
        <v>37.700000000000003</v>
      </c>
      <c r="P9" s="18">
        <f t="shared" ref="P9:P14" si="6">SUM(I9:K9)</f>
        <v>39.299999999999997</v>
      </c>
      <c r="Q9" s="18">
        <f t="shared" ref="Q9:Q14" si="7">SUM(L9:N9)</f>
        <v>38.6</v>
      </c>
      <c r="R9" s="19">
        <f t="shared" ref="R9:R14" si="8">SUM(F9:J9)</f>
        <v>64.400000000000006</v>
      </c>
      <c r="S9" s="19">
        <f t="shared" ref="S9:S14" si="9">SUM(J9:N9)</f>
        <v>63.9</v>
      </c>
      <c r="T9" s="11" t="s">
        <v>182</v>
      </c>
      <c r="U9" s="11" t="s">
        <v>175</v>
      </c>
      <c r="V9" s="13" t="s">
        <v>251</v>
      </c>
      <c r="W9" s="13" t="s">
        <v>209</v>
      </c>
      <c r="X9" s="13" t="s">
        <v>310</v>
      </c>
      <c r="Y9" s="12">
        <v>7.6</v>
      </c>
      <c r="Z9" s="12">
        <v>8.6</v>
      </c>
      <c r="AA9" s="11" t="s">
        <v>168</v>
      </c>
      <c r="AB9" s="12">
        <v>1.7</v>
      </c>
      <c r="AC9" s="12" t="s">
        <v>257</v>
      </c>
      <c r="AD9" s="12">
        <v>1.6</v>
      </c>
      <c r="AE9" s="12">
        <v>0.1</v>
      </c>
      <c r="AF9" s="12"/>
      <c r="AG9" s="11" t="s">
        <v>262</v>
      </c>
      <c r="AH9" s="11" t="s">
        <v>259</v>
      </c>
      <c r="AI9" s="11" t="s">
        <v>169</v>
      </c>
      <c r="AJ9" s="8"/>
      <c r="AK9" s="8" t="s">
        <v>364</v>
      </c>
      <c r="AL9" s="21" t="s">
        <v>365</v>
      </c>
    </row>
    <row r="10" spans="1:38" s="5" customFormat="1">
      <c r="A10" s="6">
        <v>45787</v>
      </c>
      <c r="B10" s="17" t="s">
        <v>153</v>
      </c>
      <c r="C10" s="8" t="s">
        <v>207</v>
      </c>
      <c r="D10" s="9">
        <v>7.857638888888889E-2</v>
      </c>
      <c r="E10" s="8" t="s">
        <v>320</v>
      </c>
      <c r="F10" s="10">
        <v>12.5</v>
      </c>
      <c r="G10" s="10">
        <v>11.2</v>
      </c>
      <c r="H10" s="10">
        <v>13</v>
      </c>
      <c r="I10" s="10">
        <v>12.9</v>
      </c>
      <c r="J10" s="10">
        <v>12</v>
      </c>
      <c r="K10" s="10">
        <v>12.9</v>
      </c>
      <c r="L10" s="10">
        <v>13.5</v>
      </c>
      <c r="M10" s="10">
        <v>13</v>
      </c>
      <c r="N10" s="10">
        <v>12.9</v>
      </c>
      <c r="O10" s="18">
        <f t="shared" si="5"/>
        <v>36.700000000000003</v>
      </c>
      <c r="P10" s="18">
        <f t="shared" si="6"/>
        <v>37.799999999999997</v>
      </c>
      <c r="Q10" s="18">
        <f t="shared" si="7"/>
        <v>39.4</v>
      </c>
      <c r="R10" s="19">
        <f t="shared" si="8"/>
        <v>61.6</v>
      </c>
      <c r="S10" s="19">
        <f t="shared" si="9"/>
        <v>64.3</v>
      </c>
      <c r="T10" s="11" t="s">
        <v>178</v>
      </c>
      <c r="U10" s="11" t="s">
        <v>175</v>
      </c>
      <c r="V10" s="13" t="s">
        <v>249</v>
      </c>
      <c r="W10" s="13" t="s">
        <v>321</v>
      </c>
      <c r="X10" s="13" t="s">
        <v>322</v>
      </c>
      <c r="Y10" s="12">
        <v>7.6</v>
      </c>
      <c r="Z10" s="12">
        <v>8.6</v>
      </c>
      <c r="AA10" s="11" t="s">
        <v>168</v>
      </c>
      <c r="AB10" s="12">
        <v>1.1000000000000001</v>
      </c>
      <c r="AC10" s="12" t="s">
        <v>257</v>
      </c>
      <c r="AD10" s="12">
        <v>0.8</v>
      </c>
      <c r="AE10" s="12">
        <v>0.3</v>
      </c>
      <c r="AF10" s="12"/>
      <c r="AG10" s="11" t="s">
        <v>259</v>
      </c>
      <c r="AH10" s="11" t="s">
        <v>259</v>
      </c>
      <c r="AI10" s="11" t="s">
        <v>168</v>
      </c>
      <c r="AJ10" s="8"/>
      <c r="AK10" s="8" t="s">
        <v>372</v>
      </c>
      <c r="AL10" s="21" t="s">
        <v>373</v>
      </c>
    </row>
    <row r="11" spans="1:38" s="5" customFormat="1">
      <c r="A11" s="6">
        <v>45788</v>
      </c>
      <c r="B11" s="16" t="s">
        <v>156</v>
      </c>
      <c r="C11" s="8" t="s">
        <v>207</v>
      </c>
      <c r="D11" s="9">
        <v>8.0567129629629627E-2</v>
      </c>
      <c r="E11" s="8" t="s">
        <v>340</v>
      </c>
      <c r="F11" s="10">
        <v>13</v>
      </c>
      <c r="G11" s="10">
        <v>11.2</v>
      </c>
      <c r="H11" s="10">
        <v>13.7</v>
      </c>
      <c r="I11" s="10">
        <v>14.1</v>
      </c>
      <c r="J11" s="10">
        <v>13</v>
      </c>
      <c r="K11" s="10">
        <v>12.9</v>
      </c>
      <c r="L11" s="10">
        <v>12.9</v>
      </c>
      <c r="M11" s="10">
        <v>12.7</v>
      </c>
      <c r="N11" s="10">
        <v>12.6</v>
      </c>
      <c r="O11" s="18">
        <f t="shared" si="5"/>
        <v>37.9</v>
      </c>
      <c r="P11" s="18">
        <f t="shared" si="6"/>
        <v>40</v>
      </c>
      <c r="Q11" s="18">
        <f t="shared" si="7"/>
        <v>38.200000000000003</v>
      </c>
      <c r="R11" s="19">
        <f t="shared" si="8"/>
        <v>65</v>
      </c>
      <c r="S11" s="19">
        <f t="shared" si="9"/>
        <v>64.099999999999994</v>
      </c>
      <c r="T11" s="11" t="s">
        <v>182</v>
      </c>
      <c r="U11" s="11" t="s">
        <v>180</v>
      </c>
      <c r="V11" s="13" t="s">
        <v>190</v>
      </c>
      <c r="W11" s="13" t="s">
        <v>341</v>
      </c>
      <c r="X11" s="13" t="s">
        <v>236</v>
      </c>
      <c r="Y11" s="12">
        <v>7.4</v>
      </c>
      <c r="Z11" s="12">
        <v>11.7</v>
      </c>
      <c r="AA11" s="11" t="s">
        <v>168</v>
      </c>
      <c r="AB11" s="12">
        <v>2.2000000000000002</v>
      </c>
      <c r="AC11" s="12">
        <v>-0.4</v>
      </c>
      <c r="AD11" s="12">
        <v>1.4</v>
      </c>
      <c r="AE11" s="12">
        <v>0.4</v>
      </c>
      <c r="AF11" s="12"/>
      <c r="AG11" s="11" t="s">
        <v>262</v>
      </c>
      <c r="AH11" s="11" t="s">
        <v>259</v>
      </c>
      <c r="AI11" s="11" t="s">
        <v>168</v>
      </c>
      <c r="AJ11" s="8"/>
      <c r="AK11" s="8" t="s">
        <v>384</v>
      </c>
      <c r="AL11" s="21" t="s">
        <v>385</v>
      </c>
    </row>
    <row r="12" spans="1:38" s="5" customFormat="1">
      <c r="A12" s="6">
        <v>45788</v>
      </c>
      <c r="B12" s="17" t="s">
        <v>156</v>
      </c>
      <c r="C12" s="8" t="s">
        <v>207</v>
      </c>
      <c r="D12" s="9">
        <v>7.9861111111111105E-2</v>
      </c>
      <c r="E12" s="8" t="s">
        <v>344</v>
      </c>
      <c r="F12" s="10">
        <v>12.9</v>
      </c>
      <c r="G12" s="10">
        <v>11.1</v>
      </c>
      <c r="H12" s="10">
        <v>12.7</v>
      </c>
      <c r="I12" s="10">
        <v>13</v>
      </c>
      <c r="J12" s="10">
        <v>12.3</v>
      </c>
      <c r="K12" s="10">
        <v>12.4</v>
      </c>
      <c r="L12" s="10">
        <v>13.6</v>
      </c>
      <c r="M12" s="10">
        <v>13.2</v>
      </c>
      <c r="N12" s="10">
        <v>13.8</v>
      </c>
      <c r="O12" s="18">
        <f t="shared" si="5"/>
        <v>36.700000000000003</v>
      </c>
      <c r="P12" s="18">
        <f t="shared" si="6"/>
        <v>37.700000000000003</v>
      </c>
      <c r="Q12" s="18">
        <f t="shared" si="7"/>
        <v>40.599999999999994</v>
      </c>
      <c r="R12" s="19">
        <f t="shared" si="8"/>
        <v>62</v>
      </c>
      <c r="S12" s="19">
        <f t="shared" si="9"/>
        <v>65.3</v>
      </c>
      <c r="T12" s="11" t="s">
        <v>178</v>
      </c>
      <c r="U12" s="11" t="s">
        <v>175</v>
      </c>
      <c r="V12" s="13" t="s">
        <v>326</v>
      </c>
      <c r="W12" s="13" t="s">
        <v>345</v>
      </c>
      <c r="X12" s="13" t="s">
        <v>185</v>
      </c>
      <c r="Y12" s="12">
        <v>7.4</v>
      </c>
      <c r="Z12" s="12">
        <v>11.7</v>
      </c>
      <c r="AA12" s="11" t="s">
        <v>168</v>
      </c>
      <c r="AB12" s="12">
        <v>1.1000000000000001</v>
      </c>
      <c r="AC12" s="12" t="s">
        <v>257</v>
      </c>
      <c r="AD12" s="12">
        <v>0.7</v>
      </c>
      <c r="AE12" s="12">
        <v>0.4</v>
      </c>
      <c r="AF12" s="12"/>
      <c r="AG12" s="11" t="s">
        <v>259</v>
      </c>
      <c r="AH12" s="11" t="s">
        <v>259</v>
      </c>
      <c r="AI12" s="11" t="s">
        <v>168</v>
      </c>
      <c r="AJ12" s="8"/>
      <c r="AK12" s="8" t="s">
        <v>388</v>
      </c>
      <c r="AL12" s="21" t="s">
        <v>389</v>
      </c>
    </row>
    <row r="13" spans="1:38" s="5" customFormat="1">
      <c r="A13" s="6">
        <v>45788</v>
      </c>
      <c r="B13" s="17" t="s">
        <v>153</v>
      </c>
      <c r="C13" s="8" t="s">
        <v>207</v>
      </c>
      <c r="D13" s="9">
        <v>7.9259259259259265E-2</v>
      </c>
      <c r="E13" s="8" t="s">
        <v>350</v>
      </c>
      <c r="F13" s="10">
        <v>12.7</v>
      </c>
      <c r="G13" s="10">
        <v>11.7</v>
      </c>
      <c r="H13" s="10">
        <v>13</v>
      </c>
      <c r="I13" s="10">
        <v>12.7</v>
      </c>
      <c r="J13" s="10">
        <v>12.3</v>
      </c>
      <c r="K13" s="10">
        <v>12.2</v>
      </c>
      <c r="L13" s="10">
        <v>12.9</v>
      </c>
      <c r="M13" s="10">
        <v>13.4</v>
      </c>
      <c r="N13" s="10">
        <v>13.9</v>
      </c>
      <c r="O13" s="18">
        <f t="shared" si="5"/>
        <v>37.4</v>
      </c>
      <c r="P13" s="18">
        <f t="shared" si="6"/>
        <v>37.200000000000003</v>
      </c>
      <c r="Q13" s="18">
        <f t="shared" si="7"/>
        <v>40.200000000000003</v>
      </c>
      <c r="R13" s="19">
        <f t="shared" si="8"/>
        <v>62.399999999999991</v>
      </c>
      <c r="S13" s="19">
        <f t="shared" si="9"/>
        <v>64.7</v>
      </c>
      <c r="T13" s="11" t="s">
        <v>174</v>
      </c>
      <c r="U13" s="11" t="s">
        <v>175</v>
      </c>
      <c r="V13" s="13" t="s">
        <v>351</v>
      </c>
      <c r="W13" s="13" t="s">
        <v>179</v>
      </c>
      <c r="X13" s="13" t="s">
        <v>352</v>
      </c>
      <c r="Y13" s="12">
        <v>7.4</v>
      </c>
      <c r="Z13" s="12">
        <v>11.7</v>
      </c>
      <c r="AA13" s="11" t="s">
        <v>168</v>
      </c>
      <c r="AB13" s="12">
        <v>2</v>
      </c>
      <c r="AC13" s="12" t="s">
        <v>257</v>
      </c>
      <c r="AD13" s="12">
        <v>1.4</v>
      </c>
      <c r="AE13" s="12">
        <v>0.6</v>
      </c>
      <c r="AF13" s="12"/>
      <c r="AG13" s="11" t="s">
        <v>262</v>
      </c>
      <c r="AH13" s="11" t="s">
        <v>259</v>
      </c>
      <c r="AI13" s="11" t="s">
        <v>168</v>
      </c>
      <c r="AJ13" s="8"/>
      <c r="AK13" s="8" t="s">
        <v>394</v>
      </c>
      <c r="AL13" s="21" t="s">
        <v>395</v>
      </c>
    </row>
    <row r="14" spans="1:38" s="5" customFormat="1">
      <c r="A14" s="6">
        <v>45788</v>
      </c>
      <c r="B14" s="17" t="s">
        <v>155</v>
      </c>
      <c r="C14" s="8" t="s">
        <v>207</v>
      </c>
      <c r="D14" s="9">
        <v>7.8553240740740743E-2</v>
      </c>
      <c r="E14" s="8" t="s">
        <v>357</v>
      </c>
      <c r="F14" s="10">
        <v>12.5</v>
      </c>
      <c r="G14" s="10">
        <v>11.2</v>
      </c>
      <c r="H14" s="10">
        <v>12.5</v>
      </c>
      <c r="I14" s="10">
        <v>13</v>
      </c>
      <c r="J14" s="10">
        <v>12.5</v>
      </c>
      <c r="K14" s="10">
        <v>12.1</v>
      </c>
      <c r="L14" s="10">
        <v>12.8</v>
      </c>
      <c r="M14" s="10">
        <v>13.3</v>
      </c>
      <c r="N14" s="10">
        <v>13.8</v>
      </c>
      <c r="O14" s="18">
        <f t="shared" si="5"/>
        <v>36.200000000000003</v>
      </c>
      <c r="P14" s="18">
        <f t="shared" si="6"/>
        <v>37.6</v>
      </c>
      <c r="Q14" s="18">
        <f t="shared" si="7"/>
        <v>39.900000000000006</v>
      </c>
      <c r="R14" s="19">
        <f t="shared" si="8"/>
        <v>61.7</v>
      </c>
      <c r="S14" s="19">
        <f t="shared" si="9"/>
        <v>64.5</v>
      </c>
      <c r="T14" s="11" t="s">
        <v>178</v>
      </c>
      <c r="U14" s="11" t="s">
        <v>175</v>
      </c>
      <c r="V14" s="13" t="s">
        <v>358</v>
      </c>
      <c r="W14" s="13" t="s">
        <v>359</v>
      </c>
      <c r="X14" s="13" t="s">
        <v>358</v>
      </c>
      <c r="Y14" s="12">
        <v>7.4</v>
      </c>
      <c r="Z14" s="12">
        <v>11.7</v>
      </c>
      <c r="AA14" s="11" t="s">
        <v>204</v>
      </c>
      <c r="AB14" s="12">
        <v>1.7</v>
      </c>
      <c r="AC14" s="12" t="s">
        <v>257</v>
      </c>
      <c r="AD14" s="12">
        <v>1</v>
      </c>
      <c r="AE14" s="12">
        <v>0.7</v>
      </c>
      <c r="AF14" s="12"/>
      <c r="AG14" s="11" t="s">
        <v>262</v>
      </c>
      <c r="AH14" s="11" t="s">
        <v>259</v>
      </c>
      <c r="AI14" s="11" t="s">
        <v>168</v>
      </c>
      <c r="AJ14" s="8"/>
      <c r="AK14" s="8" t="s">
        <v>400</v>
      </c>
      <c r="AL14" s="21" t="s">
        <v>401</v>
      </c>
    </row>
    <row r="15" spans="1:38" s="5" customFormat="1">
      <c r="A15" s="6">
        <v>45794</v>
      </c>
      <c r="B15" s="16" t="s">
        <v>156</v>
      </c>
      <c r="C15" s="8" t="s">
        <v>207</v>
      </c>
      <c r="D15" s="9">
        <v>7.918981481481481E-2</v>
      </c>
      <c r="E15" s="8" t="s">
        <v>406</v>
      </c>
      <c r="F15" s="10">
        <v>12.9</v>
      </c>
      <c r="G15" s="10">
        <v>10.9</v>
      </c>
      <c r="H15" s="10">
        <v>12.4</v>
      </c>
      <c r="I15" s="10">
        <v>13.1</v>
      </c>
      <c r="J15" s="10">
        <v>12.7</v>
      </c>
      <c r="K15" s="10">
        <v>13</v>
      </c>
      <c r="L15" s="10">
        <v>13.4</v>
      </c>
      <c r="M15" s="10">
        <v>13</v>
      </c>
      <c r="N15" s="10">
        <v>12.8</v>
      </c>
      <c r="O15" s="18">
        <f t="shared" ref="O15:O21" si="10">SUM(F15:H15)</f>
        <v>36.200000000000003</v>
      </c>
      <c r="P15" s="18">
        <f t="shared" ref="P15:P21" si="11">SUM(I15:K15)</f>
        <v>38.799999999999997</v>
      </c>
      <c r="Q15" s="18">
        <f t="shared" ref="Q15:Q21" si="12">SUM(L15:N15)</f>
        <v>39.200000000000003</v>
      </c>
      <c r="R15" s="19">
        <f t="shared" ref="R15:R21" si="13">SUM(F15:J15)</f>
        <v>62</v>
      </c>
      <c r="S15" s="19">
        <f t="shared" ref="S15:S21" si="14">SUM(J15:N15)</f>
        <v>64.900000000000006</v>
      </c>
      <c r="T15" s="11" t="s">
        <v>178</v>
      </c>
      <c r="U15" s="11" t="s">
        <v>175</v>
      </c>
      <c r="V15" s="13" t="s">
        <v>206</v>
      </c>
      <c r="W15" s="13" t="s">
        <v>246</v>
      </c>
      <c r="X15" s="13" t="s">
        <v>181</v>
      </c>
      <c r="Y15" s="12">
        <v>3.2</v>
      </c>
      <c r="Z15" s="12">
        <v>3.4</v>
      </c>
      <c r="AA15" s="11" t="s">
        <v>169</v>
      </c>
      <c r="AB15" s="12">
        <v>0.3</v>
      </c>
      <c r="AC15" s="12" t="s">
        <v>257</v>
      </c>
      <c r="AD15" s="12">
        <v>0.6</v>
      </c>
      <c r="AE15" s="12">
        <v>-0.3</v>
      </c>
      <c r="AF15" s="12"/>
      <c r="AG15" s="11" t="s">
        <v>259</v>
      </c>
      <c r="AH15" s="11" t="s">
        <v>259</v>
      </c>
      <c r="AI15" s="11" t="s">
        <v>169</v>
      </c>
      <c r="AJ15" s="8"/>
      <c r="AK15" s="8" t="s">
        <v>415</v>
      </c>
      <c r="AL15" s="21" t="s">
        <v>473</v>
      </c>
    </row>
    <row r="16" spans="1:38" s="5" customFormat="1">
      <c r="A16" s="6">
        <v>45794</v>
      </c>
      <c r="B16" s="17" t="s">
        <v>156</v>
      </c>
      <c r="C16" s="8" t="s">
        <v>207</v>
      </c>
      <c r="D16" s="9">
        <v>7.9212962962962957E-2</v>
      </c>
      <c r="E16" s="8" t="s">
        <v>413</v>
      </c>
      <c r="F16" s="10">
        <v>12.6</v>
      </c>
      <c r="G16" s="10">
        <v>11.6</v>
      </c>
      <c r="H16" s="10">
        <v>13.3</v>
      </c>
      <c r="I16" s="10">
        <v>13.5</v>
      </c>
      <c r="J16" s="10">
        <v>12.6</v>
      </c>
      <c r="K16" s="10">
        <v>12.8</v>
      </c>
      <c r="L16" s="10">
        <v>12.8</v>
      </c>
      <c r="M16" s="10">
        <v>12.2</v>
      </c>
      <c r="N16" s="10">
        <v>13</v>
      </c>
      <c r="O16" s="18">
        <f t="shared" si="10"/>
        <v>37.5</v>
      </c>
      <c r="P16" s="18">
        <f t="shared" si="11"/>
        <v>38.900000000000006</v>
      </c>
      <c r="Q16" s="18">
        <f t="shared" si="12"/>
        <v>38</v>
      </c>
      <c r="R16" s="19">
        <f t="shared" si="13"/>
        <v>63.6</v>
      </c>
      <c r="S16" s="19">
        <f t="shared" si="14"/>
        <v>63.400000000000006</v>
      </c>
      <c r="T16" s="11" t="s">
        <v>182</v>
      </c>
      <c r="U16" s="11" t="s">
        <v>180</v>
      </c>
      <c r="V16" s="13" t="s">
        <v>181</v>
      </c>
      <c r="W16" s="13" t="s">
        <v>361</v>
      </c>
      <c r="X16" s="13" t="s">
        <v>414</v>
      </c>
      <c r="Y16" s="12">
        <v>3.2</v>
      </c>
      <c r="Z16" s="12">
        <v>3.4</v>
      </c>
      <c r="AA16" s="11" t="s">
        <v>169</v>
      </c>
      <c r="AB16" s="12">
        <v>0.5</v>
      </c>
      <c r="AC16" s="12" t="s">
        <v>257</v>
      </c>
      <c r="AD16" s="12">
        <v>0.8</v>
      </c>
      <c r="AE16" s="12">
        <v>-0.3</v>
      </c>
      <c r="AF16" s="12"/>
      <c r="AG16" s="11" t="s">
        <v>259</v>
      </c>
      <c r="AH16" s="11" t="s">
        <v>259</v>
      </c>
      <c r="AI16" s="11" t="s">
        <v>168</v>
      </c>
      <c r="AJ16" s="8"/>
      <c r="AK16" s="8" t="s">
        <v>418</v>
      </c>
      <c r="AL16" s="21" t="s">
        <v>470</v>
      </c>
    </row>
    <row r="17" spans="1:38" s="5" customFormat="1">
      <c r="A17" s="6">
        <v>45794</v>
      </c>
      <c r="B17" s="16" t="s">
        <v>153</v>
      </c>
      <c r="C17" s="8" t="s">
        <v>207</v>
      </c>
      <c r="D17" s="9">
        <v>7.9178240740740743E-2</v>
      </c>
      <c r="E17" s="8" t="s">
        <v>424</v>
      </c>
      <c r="F17" s="10">
        <v>12.7</v>
      </c>
      <c r="G17" s="10">
        <v>11.8</v>
      </c>
      <c r="H17" s="10">
        <v>13.8</v>
      </c>
      <c r="I17" s="10">
        <v>13.6</v>
      </c>
      <c r="J17" s="10">
        <v>12.6</v>
      </c>
      <c r="K17" s="10">
        <v>11.9</v>
      </c>
      <c r="L17" s="10">
        <v>12.4</v>
      </c>
      <c r="M17" s="10">
        <v>12.3</v>
      </c>
      <c r="N17" s="10">
        <v>13</v>
      </c>
      <c r="O17" s="18">
        <f t="shared" si="10"/>
        <v>38.299999999999997</v>
      </c>
      <c r="P17" s="18">
        <f t="shared" si="11"/>
        <v>38.1</v>
      </c>
      <c r="Q17" s="18">
        <f t="shared" si="12"/>
        <v>37.700000000000003</v>
      </c>
      <c r="R17" s="19">
        <f t="shared" si="13"/>
        <v>64.5</v>
      </c>
      <c r="S17" s="19">
        <f t="shared" si="14"/>
        <v>62.2</v>
      </c>
      <c r="T17" s="11" t="s">
        <v>182</v>
      </c>
      <c r="U17" s="11" t="s">
        <v>180</v>
      </c>
      <c r="V17" s="13" t="s">
        <v>208</v>
      </c>
      <c r="W17" s="13" t="s">
        <v>187</v>
      </c>
      <c r="X17" s="13" t="s">
        <v>425</v>
      </c>
      <c r="Y17" s="12">
        <v>3.2</v>
      </c>
      <c r="Z17" s="12">
        <v>3.4</v>
      </c>
      <c r="AA17" s="11" t="s">
        <v>169</v>
      </c>
      <c r="AB17" s="12">
        <v>1.3</v>
      </c>
      <c r="AC17" s="12">
        <v>-0.2</v>
      </c>
      <c r="AD17" s="12">
        <v>1.4</v>
      </c>
      <c r="AE17" s="12">
        <v>-0.3</v>
      </c>
      <c r="AF17" s="12"/>
      <c r="AG17" s="11" t="s">
        <v>262</v>
      </c>
      <c r="AH17" s="11" t="s">
        <v>259</v>
      </c>
      <c r="AI17" s="11" t="s">
        <v>169</v>
      </c>
      <c r="AJ17" s="8"/>
      <c r="AK17" s="8" t="s">
        <v>428</v>
      </c>
      <c r="AL17" s="21" t="s">
        <v>466</v>
      </c>
    </row>
    <row r="18" spans="1:38" s="5" customFormat="1">
      <c r="A18" s="6">
        <v>45794</v>
      </c>
      <c r="B18" s="17" t="s">
        <v>155</v>
      </c>
      <c r="C18" s="8" t="s">
        <v>207</v>
      </c>
      <c r="D18" s="9">
        <v>7.784722222222222E-2</v>
      </c>
      <c r="E18" s="8" t="s">
        <v>433</v>
      </c>
      <c r="F18" s="10">
        <v>12.7</v>
      </c>
      <c r="G18" s="10">
        <v>12</v>
      </c>
      <c r="H18" s="10">
        <v>13.4</v>
      </c>
      <c r="I18" s="10">
        <v>13.1</v>
      </c>
      <c r="J18" s="10">
        <v>12.1</v>
      </c>
      <c r="K18" s="10">
        <v>11.9</v>
      </c>
      <c r="L18" s="10">
        <v>12.6</v>
      </c>
      <c r="M18" s="10">
        <v>12.3</v>
      </c>
      <c r="N18" s="10">
        <v>12.5</v>
      </c>
      <c r="O18" s="18">
        <f t="shared" si="10"/>
        <v>38.1</v>
      </c>
      <c r="P18" s="18">
        <f t="shared" si="11"/>
        <v>37.1</v>
      </c>
      <c r="Q18" s="18">
        <f t="shared" si="12"/>
        <v>37.4</v>
      </c>
      <c r="R18" s="19">
        <f t="shared" si="13"/>
        <v>63.300000000000004</v>
      </c>
      <c r="S18" s="19">
        <f t="shared" si="14"/>
        <v>61.400000000000006</v>
      </c>
      <c r="T18" s="11" t="s">
        <v>184</v>
      </c>
      <c r="U18" s="11" t="s">
        <v>186</v>
      </c>
      <c r="V18" s="13" t="s">
        <v>181</v>
      </c>
      <c r="W18" s="13" t="s">
        <v>434</v>
      </c>
      <c r="X18" s="13" t="s">
        <v>435</v>
      </c>
      <c r="Y18" s="12">
        <v>3.2</v>
      </c>
      <c r="Z18" s="12">
        <v>3.4</v>
      </c>
      <c r="AA18" s="11" t="s">
        <v>169</v>
      </c>
      <c r="AB18" s="12">
        <v>0.6</v>
      </c>
      <c r="AC18" s="12" t="s">
        <v>257</v>
      </c>
      <c r="AD18" s="12">
        <v>0.7</v>
      </c>
      <c r="AE18" s="12">
        <v>-0.1</v>
      </c>
      <c r="AF18" s="12"/>
      <c r="AG18" s="11" t="s">
        <v>259</v>
      </c>
      <c r="AH18" s="11" t="s">
        <v>258</v>
      </c>
      <c r="AI18" s="11" t="s">
        <v>169</v>
      </c>
      <c r="AJ18" s="8"/>
      <c r="AK18" s="8" t="s">
        <v>461</v>
      </c>
      <c r="AL18" s="21" t="s">
        <v>462</v>
      </c>
    </row>
    <row r="19" spans="1:38" s="5" customFormat="1">
      <c r="A19" s="6">
        <v>45795</v>
      </c>
      <c r="B19" s="17" t="s">
        <v>156</v>
      </c>
      <c r="C19" s="8" t="s">
        <v>207</v>
      </c>
      <c r="D19" s="9">
        <v>7.9965277777777774E-2</v>
      </c>
      <c r="E19" s="8" t="s">
        <v>443</v>
      </c>
      <c r="F19" s="10">
        <v>13.2</v>
      </c>
      <c r="G19" s="10">
        <v>11.5</v>
      </c>
      <c r="H19" s="10">
        <v>12.9</v>
      </c>
      <c r="I19" s="10">
        <v>13.1</v>
      </c>
      <c r="J19" s="10">
        <v>12.6</v>
      </c>
      <c r="K19" s="10">
        <v>12.8</v>
      </c>
      <c r="L19" s="10">
        <v>13.4</v>
      </c>
      <c r="M19" s="10">
        <v>13.1</v>
      </c>
      <c r="N19" s="10">
        <v>13.3</v>
      </c>
      <c r="O19" s="18">
        <f t="shared" si="10"/>
        <v>37.6</v>
      </c>
      <c r="P19" s="18">
        <f t="shared" si="11"/>
        <v>38.5</v>
      </c>
      <c r="Q19" s="18">
        <f t="shared" si="12"/>
        <v>39.799999999999997</v>
      </c>
      <c r="R19" s="19">
        <f t="shared" si="13"/>
        <v>63.300000000000004</v>
      </c>
      <c r="S19" s="19">
        <f t="shared" si="14"/>
        <v>65.2</v>
      </c>
      <c r="T19" s="11" t="s">
        <v>174</v>
      </c>
      <c r="U19" s="11" t="s">
        <v>175</v>
      </c>
      <c r="V19" s="13" t="s">
        <v>444</v>
      </c>
      <c r="W19" s="13" t="s">
        <v>202</v>
      </c>
      <c r="X19" s="13" t="s">
        <v>232</v>
      </c>
      <c r="Y19" s="12">
        <v>7.4</v>
      </c>
      <c r="Z19" s="12">
        <v>7.4</v>
      </c>
      <c r="AA19" s="11" t="s">
        <v>168</v>
      </c>
      <c r="AB19" s="12">
        <v>2</v>
      </c>
      <c r="AC19" s="12" t="s">
        <v>257</v>
      </c>
      <c r="AD19" s="12">
        <v>1.9</v>
      </c>
      <c r="AE19" s="12">
        <v>0.1</v>
      </c>
      <c r="AF19" s="12"/>
      <c r="AG19" s="11" t="s">
        <v>262</v>
      </c>
      <c r="AH19" s="11" t="s">
        <v>259</v>
      </c>
      <c r="AI19" s="11" t="s">
        <v>168</v>
      </c>
      <c r="AJ19" s="8"/>
      <c r="AK19" s="8" t="s">
        <v>488</v>
      </c>
      <c r="AL19" s="21" t="s">
        <v>489</v>
      </c>
    </row>
    <row r="20" spans="1:38" s="5" customFormat="1">
      <c r="A20" s="6">
        <v>45795</v>
      </c>
      <c r="B20" s="17" t="s">
        <v>156</v>
      </c>
      <c r="C20" s="8" t="s">
        <v>207</v>
      </c>
      <c r="D20" s="9">
        <v>7.9861111111111105E-2</v>
      </c>
      <c r="E20" s="8" t="s">
        <v>445</v>
      </c>
      <c r="F20" s="10">
        <v>13</v>
      </c>
      <c r="G20" s="10">
        <v>11.1</v>
      </c>
      <c r="H20" s="10">
        <v>12.5</v>
      </c>
      <c r="I20" s="10">
        <v>12.8</v>
      </c>
      <c r="J20" s="10">
        <v>12.5</v>
      </c>
      <c r="K20" s="10">
        <v>12.6</v>
      </c>
      <c r="L20" s="10">
        <v>13.4</v>
      </c>
      <c r="M20" s="10">
        <v>13.4</v>
      </c>
      <c r="N20" s="10">
        <v>13.7</v>
      </c>
      <c r="O20" s="18">
        <f t="shared" si="10"/>
        <v>36.6</v>
      </c>
      <c r="P20" s="18">
        <f t="shared" si="11"/>
        <v>37.9</v>
      </c>
      <c r="Q20" s="18">
        <f t="shared" si="12"/>
        <v>40.5</v>
      </c>
      <c r="R20" s="19">
        <f t="shared" si="13"/>
        <v>61.900000000000006</v>
      </c>
      <c r="S20" s="19">
        <f t="shared" si="14"/>
        <v>65.599999999999994</v>
      </c>
      <c r="T20" s="11" t="s">
        <v>178</v>
      </c>
      <c r="U20" s="11" t="s">
        <v>175</v>
      </c>
      <c r="V20" s="13" t="s">
        <v>446</v>
      </c>
      <c r="W20" s="13" t="s">
        <v>195</v>
      </c>
      <c r="X20" s="13" t="s">
        <v>447</v>
      </c>
      <c r="Y20" s="12">
        <v>7.4</v>
      </c>
      <c r="Z20" s="12">
        <v>7.4</v>
      </c>
      <c r="AA20" s="11" t="s">
        <v>168</v>
      </c>
      <c r="AB20" s="12">
        <v>1.1000000000000001</v>
      </c>
      <c r="AC20" s="12" t="s">
        <v>257</v>
      </c>
      <c r="AD20" s="12">
        <v>1</v>
      </c>
      <c r="AE20" s="12">
        <v>0.1</v>
      </c>
      <c r="AF20" s="12"/>
      <c r="AG20" s="11" t="s">
        <v>262</v>
      </c>
      <c r="AH20" s="11" t="s">
        <v>259</v>
      </c>
      <c r="AI20" s="11" t="s">
        <v>169</v>
      </c>
      <c r="AJ20" s="8"/>
      <c r="AK20" s="8" t="s">
        <v>486</v>
      </c>
      <c r="AL20" s="21" t="s">
        <v>487</v>
      </c>
    </row>
    <row r="21" spans="1:38" s="5" customFormat="1">
      <c r="A21" s="6">
        <v>45795</v>
      </c>
      <c r="B21" s="17" t="s">
        <v>153</v>
      </c>
      <c r="C21" s="8" t="s">
        <v>207</v>
      </c>
      <c r="D21" s="9">
        <v>7.8495370370370368E-2</v>
      </c>
      <c r="E21" s="8" t="s">
        <v>450</v>
      </c>
      <c r="F21" s="10">
        <v>12.8</v>
      </c>
      <c r="G21" s="10">
        <v>11</v>
      </c>
      <c r="H21" s="10">
        <v>12.4</v>
      </c>
      <c r="I21" s="10">
        <v>12.8</v>
      </c>
      <c r="J21" s="10">
        <v>12.6</v>
      </c>
      <c r="K21" s="10">
        <v>12.5</v>
      </c>
      <c r="L21" s="10">
        <v>12.8</v>
      </c>
      <c r="M21" s="10">
        <v>12.8</v>
      </c>
      <c r="N21" s="10">
        <v>13.5</v>
      </c>
      <c r="O21" s="18">
        <f t="shared" si="10"/>
        <v>36.200000000000003</v>
      </c>
      <c r="P21" s="18">
        <f t="shared" si="11"/>
        <v>37.9</v>
      </c>
      <c r="Q21" s="18">
        <f t="shared" si="12"/>
        <v>39.1</v>
      </c>
      <c r="R21" s="19">
        <f t="shared" si="13"/>
        <v>61.6</v>
      </c>
      <c r="S21" s="19">
        <f t="shared" si="14"/>
        <v>64.2</v>
      </c>
      <c r="T21" s="11" t="s">
        <v>178</v>
      </c>
      <c r="U21" s="11" t="s">
        <v>175</v>
      </c>
      <c r="V21" s="13" t="s">
        <v>321</v>
      </c>
      <c r="W21" s="13" t="s">
        <v>451</v>
      </c>
      <c r="X21" s="13" t="s">
        <v>326</v>
      </c>
      <c r="Y21" s="12">
        <v>7.4</v>
      </c>
      <c r="Z21" s="12">
        <v>7.4</v>
      </c>
      <c r="AA21" s="11" t="s">
        <v>168</v>
      </c>
      <c r="AB21" s="12">
        <v>0.4</v>
      </c>
      <c r="AC21" s="12" t="s">
        <v>257</v>
      </c>
      <c r="AD21" s="12">
        <v>0.3</v>
      </c>
      <c r="AE21" s="12">
        <v>0.1</v>
      </c>
      <c r="AF21" s="12"/>
      <c r="AG21" s="11" t="s">
        <v>258</v>
      </c>
      <c r="AH21" s="11" t="s">
        <v>258</v>
      </c>
      <c r="AI21" s="11" t="s">
        <v>169</v>
      </c>
      <c r="AJ21" s="8"/>
      <c r="AK21" s="8" t="s">
        <v>482</v>
      </c>
      <c r="AL21" s="21" t="s">
        <v>483</v>
      </c>
    </row>
    <row r="22" spans="1:38" s="5" customFormat="1">
      <c r="A22" s="6">
        <v>45801</v>
      </c>
      <c r="B22" s="16" t="s">
        <v>156</v>
      </c>
      <c r="C22" s="8" t="s">
        <v>176</v>
      </c>
      <c r="D22" s="9">
        <v>7.9259259259259265E-2</v>
      </c>
      <c r="E22" s="8" t="s">
        <v>497</v>
      </c>
      <c r="F22" s="10">
        <v>12.9</v>
      </c>
      <c r="G22" s="10">
        <v>11.3</v>
      </c>
      <c r="H22" s="10">
        <v>12.8</v>
      </c>
      <c r="I22" s="10">
        <v>13.5</v>
      </c>
      <c r="J22" s="10">
        <v>12.8</v>
      </c>
      <c r="K22" s="10">
        <v>12.8</v>
      </c>
      <c r="L22" s="10">
        <v>13.4</v>
      </c>
      <c r="M22" s="10">
        <v>13.3</v>
      </c>
      <c r="N22" s="10">
        <v>12</v>
      </c>
      <c r="O22" s="18">
        <f t="shared" ref="O22:O26" si="15">SUM(F22:H22)</f>
        <v>37</v>
      </c>
      <c r="P22" s="18">
        <f t="shared" ref="P22:P26" si="16">SUM(I22:K22)</f>
        <v>39.1</v>
      </c>
      <c r="Q22" s="18">
        <f t="shared" ref="Q22:Q26" si="17">SUM(L22:N22)</f>
        <v>38.700000000000003</v>
      </c>
      <c r="R22" s="19">
        <f t="shared" ref="R22:R26" si="18">SUM(F22:J22)</f>
        <v>63.3</v>
      </c>
      <c r="S22" s="19">
        <f t="shared" ref="S22:S26" si="19">SUM(J22:N22)</f>
        <v>64.3</v>
      </c>
      <c r="T22" s="11" t="s">
        <v>174</v>
      </c>
      <c r="U22" s="11" t="s">
        <v>175</v>
      </c>
      <c r="V22" s="13" t="s">
        <v>447</v>
      </c>
      <c r="W22" s="13" t="s">
        <v>236</v>
      </c>
      <c r="X22" s="13" t="s">
        <v>199</v>
      </c>
      <c r="Y22" s="12">
        <v>5.2</v>
      </c>
      <c r="Z22" s="12">
        <v>6.5</v>
      </c>
      <c r="AA22" s="11" t="s">
        <v>168</v>
      </c>
      <c r="AB22" s="12">
        <v>0.9</v>
      </c>
      <c r="AC22" s="12" t="s">
        <v>257</v>
      </c>
      <c r="AD22" s="12">
        <v>0.9</v>
      </c>
      <c r="AE22" s="12" t="s">
        <v>263</v>
      </c>
      <c r="AF22" s="12"/>
      <c r="AG22" s="11" t="s">
        <v>262</v>
      </c>
      <c r="AH22" s="11" t="s">
        <v>259</v>
      </c>
      <c r="AI22" s="11" t="s">
        <v>168</v>
      </c>
      <c r="AJ22" s="8"/>
      <c r="AK22" s="8" t="s">
        <v>534</v>
      </c>
      <c r="AL22" s="21" t="s">
        <v>535</v>
      </c>
    </row>
    <row r="23" spans="1:38" s="5" customFormat="1">
      <c r="A23" s="6">
        <v>45801</v>
      </c>
      <c r="B23" s="17" t="s">
        <v>156</v>
      </c>
      <c r="C23" s="8" t="s">
        <v>176</v>
      </c>
      <c r="D23" s="9">
        <v>7.9247685185185185E-2</v>
      </c>
      <c r="E23" s="8" t="s">
        <v>501</v>
      </c>
      <c r="F23" s="10">
        <v>12.7</v>
      </c>
      <c r="G23" s="10">
        <v>11.3</v>
      </c>
      <c r="H23" s="10">
        <v>12.8</v>
      </c>
      <c r="I23" s="10">
        <v>13.7</v>
      </c>
      <c r="J23" s="10">
        <v>12.6</v>
      </c>
      <c r="K23" s="10">
        <v>12</v>
      </c>
      <c r="L23" s="10">
        <v>13.3</v>
      </c>
      <c r="M23" s="10">
        <v>12.8</v>
      </c>
      <c r="N23" s="10">
        <v>13.5</v>
      </c>
      <c r="O23" s="18">
        <f t="shared" si="15"/>
        <v>36.799999999999997</v>
      </c>
      <c r="P23" s="18">
        <f t="shared" si="16"/>
        <v>38.299999999999997</v>
      </c>
      <c r="Q23" s="18">
        <f t="shared" si="17"/>
        <v>39.6</v>
      </c>
      <c r="R23" s="19">
        <f t="shared" si="18"/>
        <v>63.1</v>
      </c>
      <c r="S23" s="19">
        <f t="shared" si="19"/>
        <v>64.2</v>
      </c>
      <c r="T23" s="11" t="s">
        <v>174</v>
      </c>
      <c r="U23" s="11" t="s">
        <v>175</v>
      </c>
      <c r="V23" s="13" t="s">
        <v>359</v>
      </c>
      <c r="W23" s="13" t="s">
        <v>236</v>
      </c>
      <c r="X23" s="13" t="s">
        <v>502</v>
      </c>
      <c r="Y23" s="12">
        <v>5.2</v>
      </c>
      <c r="Z23" s="12">
        <v>6.5</v>
      </c>
      <c r="AA23" s="11" t="s">
        <v>168</v>
      </c>
      <c r="AB23" s="12">
        <v>0.8</v>
      </c>
      <c r="AC23" s="12" t="s">
        <v>257</v>
      </c>
      <c r="AD23" s="12">
        <v>0.8</v>
      </c>
      <c r="AE23" s="12" t="s">
        <v>263</v>
      </c>
      <c r="AF23" s="12"/>
      <c r="AG23" s="11" t="s">
        <v>259</v>
      </c>
      <c r="AH23" s="11" t="s">
        <v>259</v>
      </c>
      <c r="AI23" s="11" t="s">
        <v>168</v>
      </c>
      <c r="AJ23" s="8"/>
      <c r="AK23" s="8" t="s">
        <v>540</v>
      </c>
      <c r="AL23" s="21" t="s">
        <v>541</v>
      </c>
    </row>
    <row r="24" spans="1:38" s="5" customFormat="1">
      <c r="A24" s="6">
        <v>45801</v>
      </c>
      <c r="B24" s="17" t="s">
        <v>153</v>
      </c>
      <c r="C24" s="8" t="s">
        <v>176</v>
      </c>
      <c r="D24" s="9">
        <v>7.8506944444444449E-2</v>
      </c>
      <c r="E24" s="8" t="s">
        <v>496</v>
      </c>
      <c r="F24" s="10">
        <v>12.8</v>
      </c>
      <c r="G24" s="10">
        <v>10.9</v>
      </c>
      <c r="H24" s="10">
        <v>12.3</v>
      </c>
      <c r="I24" s="10">
        <v>13</v>
      </c>
      <c r="J24" s="10">
        <v>12.4</v>
      </c>
      <c r="K24" s="10">
        <v>12.9</v>
      </c>
      <c r="L24" s="10">
        <v>12.7</v>
      </c>
      <c r="M24" s="10">
        <v>12.8</v>
      </c>
      <c r="N24" s="10">
        <v>13.5</v>
      </c>
      <c r="O24" s="18">
        <f t="shared" si="15"/>
        <v>36</v>
      </c>
      <c r="P24" s="18">
        <f t="shared" si="16"/>
        <v>38.299999999999997</v>
      </c>
      <c r="Q24" s="18">
        <f t="shared" si="17"/>
        <v>39</v>
      </c>
      <c r="R24" s="19">
        <f t="shared" si="18"/>
        <v>61.4</v>
      </c>
      <c r="S24" s="19">
        <f t="shared" si="19"/>
        <v>64.3</v>
      </c>
      <c r="T24" s="11" t="s">
        <v>178</v>
      </c>
      <c r="U24" s="11" t="s">
        <v>175</v>
      </c>
      <c r="V24" s="13" t="s">
        <v>240</v>
      </c>
      <c r="W24" s="13" t="s">
        <v>181</v>
      </c>
      <c r="X24" s="13" t="s">
        <v>321</v>
      </c>
      <c r="Y24" s="12">
        <v>5.2</v>
      </c>
      <c r="Z24" s="12">
        <v>6.5</v>
      </c>
      <c r="AA24" s="11" t="s">
        <v>168</v>
      </c>
      <c r="AB24" s="12">
        <v>0.5</v>
      </c>
      <c r="AC24" s="12" t="s">
        <v>257</v>
      </c>
      <c r="AD24" s="12">
        <v>0.5</v>
      </c>
      <c r="AE24" s="12" t="s">
        <v>263</v>
      </c>
      <c r="AF24" s="12"/>
      <c r="AG24" s="11" t="s">
        <v>259</v>
      </c>
      <c r="AH24" s="11" t="s">
        <v>259</v>
      </c>
      <c r="AI24" s="11" t="s">
        <v>169</v>
      </c>
      <c r="AJ24" s="8"/>
      <c r="AK24" s="8" t="s">
        <v>549</v>
      </c>
      <c r="AL24" s="21" t="s">
        <v>550</v>
      </c>
    </row>
    <row r="25" spans="1:38" s="5" customFormat="1">
      <c r="A25" s="6">
        <v>45802</v>
      </c>
      <c r="B25" s="17" t="s">
        <v>156</v>
      </c>
      <c r="C25" s="8" t="s">
        <v>207</v>
      </c>
      <c r="D25" s="9">
        <v>8.0601851851851855E-2</v>
      </c>
      <c r="E25" s="8" t="s">
        <v>495</v>
      </c>
      <c r="F25" s="10">
        <v>13</v>
      </c>
      <c r="G25" s="10">
        <v>12</v>
      </c>
      <c r="H25" s="10">
        <v>13.7</v>
      </c>
      <c r="I25" s="10">
        <v>13.9</v>
      </c>
      <c r="J25" s="10">
        <v>12.9</v>
      </c>
      <c r="K25" s="10">
        <v>12.7</v>
      </c>
      <c r="L25" s="10">
        <v>13.3</v>
      </c>
      <c r="M25" s="10">
        <v>12.4</v>
      </c>
      <c r="N25" s="10">
        <v>12.5</v>
      </c>
      <c r="O25" s="18">
        <f t="shared" si="15"/>
        <v>38.700000000000003</v>
      </c>
      <c r="P25" s="18">
        <f t="shared" si="16"/>
        <v>39.5</v>
      </c>
      <c r="Q25" s="18">
        <f t="shared" si="17"/>
        <v>38.200000000000003</v>
      </c>
      <c r="R25" s="19">
        <f t="shared" si="18"/>
        <v>65.5</v>
      </c>
      <c r="S25" s="19">
        <f t="shared" si="19"/>
        <v>63.800000000000004</v>
      </c>
      <c r="T25" s="11" t="s">
        <v>182</v>
      </c>
      <c r="U25" s="11" t="s">
        <v>436</v>
      </c>
      <c r="V25" s="13" t="s">
        <v>189</v>
      </c>
      <c r="W25" s="13" t="s">
        <v>310</v>
      </c>
      <c r="X25" s="13" t="s">
        <v>345</v>
      </c>
      <c r="Y25" s="12">
        <v>8.5</v>
      </c>
      <c r="Z25" s="12">
        <v>8.5</v>
      </c>
      <c r="AA25" s="11" t="s">
        <v>169</v>
      </c>
      <c r="AB25" s="12">
        <v>2.5</v>
      </c>
      <c r="AC25" s="12">
        <v>-0.3</v>
      </c>
      <c r="AD25" s="12">
        <v>2.2999999999999998</v>
      </c>
      <c r="AE25" s="12">
        <v>-0.1</v>
      </c>
      <c r="AF25" s="12"/>
      <c r="AG25" s="11" t="s">
        <v>262</v>
      </c>
      <c r="AH25" s="11" t="s">
        <v>259</v>
      </c>
      <c r="AI25" s="11" t="s">
        <v>168</v>
      </c>
      <c r="AJ25" s="8" t="s">
        <v>576</v>
      </c>
      <c r="AK25" s="8" t="s">
        <v>570</v>
      </c>
      <c r="AL25" s="21" t="s">
        <v>571</v>
      </c>
    </row>
    <row r="26" spans="1:38" s="5" customFormat="1">
      <c r="A26" s="6">
        <v>45802</v>
      </c>
      <c r="B26" s="17" t="s">
        <v>153</v>
      </c>
      <c r="C26" s="8" t="s">
        <v>207</v>
      </c>
      <c r="D26" s="9">
        <v>7.8472222222222221E-2</v>
      </c>
      <c r="E26" s="8" t="s">
        <v>529</v>
      </c>
      <c r="F26" s="10">
        <v>12.7</v>
      </c>
      <c r="G26" s="10">
        <v>10.7</v>
      </c>
      <c r="H26" s="10">
        <v>12.6</v>
      </c>
      <c r="I26" s="10">
        <v>13.2</v>
      </c>
      <c r="J26" s="10">
        <v>12.6</v>
      </c>
      <c r="K26" s="10">
        <v>12.8</v>
      </c>
      <c r="L26" s="10">
        <v>13</v>
      </c>
      <c r="M26" s="10">
        <v>12.9</v>
      </c>
      <c r="N26" s="10">
        <v>12.5</v>
      </c>
      <c r="O26" s="18">
        <f t="shared" si="15"/>
        <v>36</v>
      </c>
      <c r="P26" s="18">
        <f t="shared" si="16"/>
        <v>38.599999999999994</v>
      </c>
      <c r="Q26" s="18">
        <f t="shared" si="17"/>
        <v>38.4</v>
      </c>
      <c r="R26" s="19">
        <f t="shared" si="18"/>
        <v>61.800000000000004</v>
      </c>
      <c r="S26" s="19">
        <f t="shared" si="19"/>
        <v>63.8</v>
      </c>
      <c r="T26" s="11" t="s">
        <v>178</v>
      </c>
      <c r="U26" s="11" t="s">
        <v>175</v>
      </c>
      <c r="V26" s="13" t="s">
        <v>530</v>
      </c>
      <c r="W26" s="13" t="s">
        <v>179</v>
      </c>
      <c r="X26" s="13" t="s">
        <v>531</v>
      </c>
      <c r="Y26" s="12">
        <v>8.5</v>
      </c>
      <c r="Z26" s="12">
        <v>8.5</v>
      </c>
      <c r="AA26" s="11" t="s">
        <v>169</v>
      </c>
      <c r="AB26" s="12">
        <v>0.2</v>
      </c>
      <c r="AC26" s="12" t="s">
        <v>257</v>
      </c>
      <c r="AD26" s="12">
        <v>0.5</v>
      </c>
      <c r="AE26" s="12">
        <v>-0.3</v>
      </c>
      <c r="AF26" s="12"/>
      <c r="AG26" s="11" t="s">
        <v>259</v>
      </c>
      <c r="AH26" s="11" t="s">
        <v>259</v>
      </c>
      <c r="AI26" s="11" t="s">
        <v>169</v>
      </c>
      <c r="AJ26" s="8" t="s">
        <v>576</v>
      </c>
      <c r="AK26" s="8" t="s">
        <v>553</v>
      </c>
      <c r="AL26" s="21" t="s">
        <v>554</v>
      </c>
    </row>
    <row r="27" spans="1:38" s="5" customFormat="1">
      <c r="A27" s="6">
        <v>45864</v>
      </c>
      <c r="B27" s="16" t="s">
        <v>156</v>
      </c>
      <c r="C27" s="8" t="s">
        <v>176</v>
      </c>
      <c r="D27" s="9">
        <v>7.856481481481481E-2</v>
      </c>
      <c r="E27" s="8" t="s">
        <v>589</v>
      </c>
      <c r="F27" s="10">
        <v>12.7</v>
      </c>
      <c r="G27" s="10">
        <v>11.2</v>
      </c>
      <c r="H27" s="10">
        <v>12.5</v>
      </c>
      <c r="I27" s="10">
        <v>13.1</v>
      </c>
      <c r="J27" s="10">
        <v>12.6</v>
      </c>
      <c r="K27" s="10">
        <v>12.9</v>
      </c>
      <c r="L27" s="10">
        <v>13.3</v>
      </c>
      <c r="M27" s="10">
        <v>12.6</v>
      </c>
      <c r="N27" s="10">
        <v>12.9</v>
      </c>
      <c r="O27" s="18">
        <f t="shared" ref="O27:O30" si="20">SUM(F27:H27)</f>
        <v>36.4</v>
      </c>
      <c r="P27" s="18">
        <f t="shared" ref="P27:P30" si="21">SUM(I27:K27)</f>
        <v>38.6</v>
      </c>
      <c r="Q27" s="18">
        <f t="shared" ref="Q27:Q30" si="22">SUM(L27:N27)</f>
        <v>38.799999999999997</v>
      </c>
      <c r="R27" s="19">
        <f t="shared" ref="R27:R30" si="23">SUM(F27:J27)</f>
        <v>62.1</v>
      </c>
      <c r="S27" s="19">
        <f t="shared" ref="S27:S30" si="24">SUM(J27:N27)</f>
        <v>64.3</v>
      </c>
      <c r="T27" s="11" t="s">
        <v>178</v>
      </c>
      <c r="U27" s="11" t="s">
        <v>175</v>
      </c>
      <c r="V27" s="13" t="s">
        <v>185</v>
      </c>
      <c r="W27" s="13" t="s">
        <v>423</v>
      </c>
      <c r="X27" s="13" t="s">
        <v>177</v>
      </c>
      <c r="Y27" s="12">
        <v>2.4</v>
      </c>
      <c r="Z27" s="12">
        <v>3.5</v>
      </c>
      <c r="AA27" s="11" t="s">
        <v>169</v>
      </c>
      <c r="AB27" s="12">
        <v>0.2</v>
      </c>
      <c r="AC27" s="12" t="s">
        <v>257</v>
      </c>
      <c r="AD27" s="12">
        <v>0.3</v>
      </c>
      <c r="AE27" s="12">
        <v>-0.1</v>
      </c>
      <c r="AF27" s="12"/>
      <c r="AG27" s="11" t="s">
        <v>258</v>
      </c>
      <c r="AH27" s="11" t="s">
        <v>259</v>
      </c>
      <c r="AI27" s="11" t="s">
        <v>168</v>
      </c>
      <c r="AJ27" s="8"/>
      <c r="AK27" s="8" t="s">
        <v>630</v>
      </c>
      <c r="AL27" s="21" t="s">
        <v>631</v>
      </c>
    </row>
    <row r="28" spans="1:38" s="5" customFormat="1">
      <c r="A28" s="6">
        <v>45864</v>
      </c>
      <c r="B28" s="17" t="s">
        <v>155</v>
      </c>
      <c r="C28" s="8" t="s">
        <v>176</v>
      </c>
      <c r="D28" s="9">
        <v>7.7824074074074073E-2</v>
      </c>
      <c r="E28" s="8" t="s">
        <v>591</v>
      </c>
      <c r="F28" s="10">
        <v>13.3</v>
      </c>
      <c r="G28" s="10">
        <v>11.6</v>
      </c>
      <c r="H28" s="10">
        <v>12.9</v>
      </c>
      <c r="I28" s="10">
        <v>13.2</v>
      </c>
      <c r="J28" s="10">
        <v>12.2</v>
      </c>
      <c r="K28" s="10">
        <v>12</v>
      </c>
      <c r="L28" s="10">
        <v>12.8</v>
      </c>
      <c r="M28" s="10">
        <v>12.2</v>
      </c>
      <c r="N28" s="10">
        <v>12.2</v>
      </c>
      <c r="O28" s="18">
        <f t="shared" si="20"/>
        <v>37.799999999999997</v>
      </c>
      <c r="P28" s="18">
        <f t="shared" si="21"/>
        <v>37.4</v>
      </c>
      <c r="Q28" s="18">
        <f t="shared" si="22"/>
        <v>37.200000000000003</v>
      </c>
      <c r="R28" s="19">
        <f t="shared" si="23"/>
        <v>63.2</v>
      </c>
      <c r="S28" s="19">
        <f t="shared" si="24"/>
        <v>61.400000000000006</v>
      </c>
      <c r="T28" s="11" t="s">
        <v>182</v>
      </c>
      <c r="U28" s="11" t="s">
        <v>180</v>
      </c>
      <c r="V28" s="13" t="s">
        <v>195</v>
      </c>
      <c r="W28" s="13" t="s">
        <v>358</v>
      </c>
      <c r="X28" s="13" t="s">
        <v>592</v>
      </c>
      <c r="Y28" s="12">
        <v>2.4</v>
      </c>
      <c r="Z28" s="12">
        <v>3.5</v>
      </c>
      <c r="AA28" s="11" t="s">
        <v>169</v>
      </c>
      <c r="AB28" s="12">
        <v>0.4</v>
      </c>
      <c r="AC28" s="12" t="s">
        <v>257</v>
      </c>
      <c r="AD28" s="12">
        <v>0.5</v>
      </c>
      <c r="AE28" s="12">
        <v>-0.1</v>
      </c>
      <c r="AF28" s="12"/>
      <c r="AG28" s="11" t="s">
        <v>259</v>
      </c>
      <c r="AH28" s="11" t="s">
        <v>258</v>
      </c>
      <c r="AI28" s="11" t="s">
        <v>169</v>
      </c>
      <c r="AJ28" s="8"/>
      <c r="AK28" s="8" t="s">
        <v>634</v>
      </c>
      <c r="AL28" s="21" t="s">
        <v>635</v>
      </c>
    </row>
    <row r="29" spans="1:38" s="5" customFormat="1">
      <c r="A29" s="6">
        <v>45865</v>
      </c>
      <c r="B29" s="17" t="s">
        <v>156</v>
      </c>
      <c r="C29" s="8" t="s">
        <v>176</v>
      </c>
      <c r="D29" s="9">
        <v>7.856481481481481E-2</v>
      </c>
      <c r="E29" s="8" t="s">
        <v>602</v>
      </c>
      <c r="F29" s="10">
        <v>13</v>
      </c>
      <c r="G29" s="10">
        <v>11.1</v>
      </c>
      <c r="H29" s="10">
        <v>12.6</v>
      </c>
      <c r="I29" s="10">
        <v>12.8</v>
      </c>
      <c r="J29" s="10">
        <v>12.4</v>
      </c>
      <c r="K29" s="10">
        <v>12.6</v>
      </c>
      <c r="L29" s="10">
        <v>13.2</v>
      </c>
      <c r="M29" s="10">
        <v>12.8</v>
      </c>
      <c r="N29" s="10">
        <v>13.3</v>
      </c>
      <c r="O29" s="18">
        <f t="shared" si="20"/>
        <v>36.700000000000003</v>
      </c>
      <c r="P29" s="18">
        <f t="shared" si="21"/>
        <v>37.800000000000004</v>
      </c>
      <c r="Q29" s="18">
        <f t="shared" si="22"/>
        <v>39.299999999999997</v>
      </c>
      <c r="R29" s="19">
        <f t="shared" si="23"/>
        <v>61.9</v>
      </c>
      <c r="S29" s="19">
        <f t="shared" si="24"/>
        <v>64.3</v>
      </c>
      <c r="T29" s="11" t="s">
        <v>178</v>
      </c>
      <c r="U29" s="11" t="s">
        <v>175</v>
      </c>
      <c r="V29" s="13" t="s">
        <v>425</v>
      </c>
      <c r="W29" s="13" t="s">
        <v>603</v>
      </c>
      <c r="X29" s="13" t="s">
        <v>236</v>
      </c>
      <c r="Y29" s="12">
        <v>3</v>
      </c>
      <c r="Z29" s="12">
        <v>3</v>
      </c>
      <c r="AA29" s="11" t="s">
        <v>169</v>
      </c>
      <c r="AB29" s="12">
        <v>0.2</v>
      </c>
      <c r="AC29" s="12" t="s">
        <v>257</v>
      </c>
      <c r="AD29" s="12">
        <v>0.3</v>
      </c>
      <c r="AE29" s="12">
        <v>-0.1</v>
      </c>
      <c r="AF29" s="12"/>
      <c r="AG29" s="11" t="s">
        <v>258</v>
      </c>
      <c r="AH29" s="11" t="s">
        <v>259</v>
      </c>
      <c r="AI29" s="11" t="s">
        <v>168</v>
      </c>
      <c r="AJ29" s="8"/>
      <c r="AK29" s="8" t="s">
        <v>654</v>
      </c>
      <c r="AL29" s="21" t="s">
        <v>655</v>
      </c>
    </row>
    <row r="30" spans="1:38" s="5" customFormat="1">
      <c r="A30" s="6">
        <v>45865</v>
      </c>
      <c r="B30" s="17" t="s">
        <v>153</v>
      </c>
      <c r="C30" s="8" t="s">
        <v>176</v>
      </c>
      <c r="D30" s="9">
        <v>7.9224537037037038E-2</v>
      </c>
      <c r="E30" s="8" t="s">
        <v>613</v>
      </c>
      <c r="F30" s="10">
        <v>12.9</v>
      </c>
      <c r="G30" s="10">
        <v>11.1</v>
      </c>
      <c r="H30" s="10">
        <v>12.8</v>
      </c>
      <c r="I30" s="10">
        <v>13.7</v>
      </c>
      <c r="J30" s="10">
        <v>13</v>
      </c>
      <c r="K30" s="10">
        <v>13.2</v>
      </c>
      <c r="L30" s="10">
        <v>13.2</v>
      </c>
      <c r="M30" s="10">
        <v>12.3</v>
      </c>
      <c r="N30" s="10">
        <v>12.3</v>
      </c>
      <c r="O30" s="18">
        <f t="shared" si="20"/>
        <v>36.799999999999997</v>
      </c>
      <c r="P30" s="18">
        <f t="shared" si="21"/>
        <v>39.9</v>
      </c>
      <c r="Q30" s="18">
        <f t="shared" si="22"/>
        <v>37.799999999999997</v>
      </c>
      <c r="R30" s="19">
        <f t="shared" si="23"/>
        <v>63.5</v>
      </c>
      <c r="S30" s="19">
        <f t="shared" si="24"/>
        <v>64</v>
      </c>
      <c r="T30" s="11" t="s">
        <v>182</v>
      </c>
      <c r="U30" s="11" t="s">
        <v>186</v>
      </c>
      <c r="V30" s="13" t="s">
        <v>425</v>
      </c>
      <c r="W30" s="13" t="s">
        <v>458</v>
      </c>
      <c r="X30" s="13" t="s">
        <v>339</v>
      </c>
      <c r="Y30" s="12">
        <v>3</v>
      </c>
      <c r="Z30" s="12">
        <v>3</v>
      </c>
      <c r="AA30" s="11" t="s">
        <v>169</v>
      </c>
      <c r="AB30" s="12">
        <v>1.7</v>
      </c>
      <c r="AC30" s="12" t="s">
        <v>257</v>
      </c>
      <c r="AD30" s="12">
        <v>1.8</v>
      </c>
      <c r="AE30" s="12">
        <v>-0.1</v>
      </c>
      <c r="AF30" s="12"/>
      <c r="AG30" s="11" t="s">
        <v>262</v>
      </c>
      <c r="AH30" s="11" t="s">
        <v>258</v>
      </c>
      <c r="AI30" s="11" t="s">
        <v>169</v>
      </c>
      <c r="AJ30" s="8"/>
      <c r="AK30" s="8" t="s">
        <v>662</v>
      </c>
      <c r="AL30" s="21" t="s">
        <v>663</v>
      </c>
    </row>
  </sheetData>
  <autoFilter ref="A1:AL8" xr:uid="{00000000-0009-0000-0000-00000B000000}"/>
  <phoneticPr fontId="11"/>
  <conditionalFormatting sqref="F2:N4">
    <cfRule type="colorScale" priority="802">
      <colorScale>
        <cfvo type="min"/>
        <cfvo type="percentile" val="50"/>
        <cfvo type="max"/>
        <color rgb="FFF8696B"/>
        <color rgb="FFFFEB84"/>
        <color rgb="FF63BE7B"/>
      </colorScale>
    </cfRule>
  </conditionalFormatting>
  <conditionalFormatting sqref="F5:N5">
    <cfRule type="colorScale" priority="576">
      <colorScale>
        <cfvo type="min"/>
        <cfvo type="percentile" val="50"/>
        <cfvo type="max"/>
        <color rgb="FFF8696B"/>
        <color rgb="FFFFEB84"/>
        <color rgb="FF63BE7B"/>
      </colorScale>
    </cfRule>
  </conditionalFormatting>
  <conditionalFormatting sqref="F6:N6">
    <cfRule type="colorScale" priority="575">
      <colorScale>
        <cfvo type="min"/>
        <cfvo type="percentile" val="50"/>
        <cfvo type="max"/>
        <color rgb="FFF8696B"/>
        <color rgb="FFFFEB84"/>
        <color rgb="FF63BE7B"/>
      </colorScale>
    </cfRule>
  </conditionalFormatting>
  <conditionalFormatting sqref="F7:N7">
    <cfRule type="colorScale" priority="1764">
      <colorScale>
        <cfvo type="min"/>
        <cfvo type="percentile" val="50"/>
        <cfvo type="max"/>
        <color rgb="FFF8696B"/>
        <color rgb="FFFFEB84"/>
        <color rgb="FF63BE7B"/>
      </colorScale>
    </cfRule>
  </conditionalFormatting>
  <conditionalFormatting sqref="F8:N8">
    <cfRule type="colorScale" priority="1782">
      <colorScale>
        <cfvo type="min"/>
        <cfvo type="percentile" val="50"/>
        <cfvo type="max"/>
        <color rgb="FFF8696B"/>
        <color rgb="FFFFEB84"/>
        <color rgb="FF63BE7B"/>
      </colorScale>
    </cfRule>
  </conditionalFormatting>
  <conditionalFormatting sqref="F9:N14">
    <cfRule type="colorScale" priority="21">
      <colorScale>
        <cfvo type="min"/>
        <cfvo type="percentile" val="50"/>
        <cfvo type="max"/>
        <color rgb="FFF8696B"/>
        <color rgb="FFFFEB84"/>
        <color rgb="FF63BE7B"/>
      </colorScale>
    </cfRule>
  </conditionalFormatting>
  <conditionalFormatting sqref="F15:N21">
    <cfRule type="colorScale" priority="17">
      <colorScale>
        <cfvo type="min"/>
        <cfvo type="percentile" val="50"/>
        <cfvo type="max"/>
        <color rgb="FFF8696B"/>
        <color rgb="FFFFEB84"/>
        <color rgb="FF63BE7B"/>
      </colorScale>
    </cfRule>
  </conditionalFormatting>
  <conditionalFormatting sqref="F22:N26">
    <cfRule type="colorScale" priority="13">
      <colorScale>
        <cfvo type="min"/>
        <cfvo type="percentile" val="50"/>
        <cfvo type="max"/>
        <color rgb="FFF8696B"/>
        <color rgb="FFFFEB84"/>
        <color rgb="FF63BE7B"/>
      </colorScale>
    </cfRule>
  </conditionalFormatting>
  <conditionalFormatting sqref="F27:N30">
    <cfRule type="colorScale" priority="4">
      <colorScale>
        <cfvo type="min"/>
        <cfvo type="percentile" val="50"/>
        <cfvo type="max"/>
        <color rgb="FFF8696B"/>
        <color rgb="FFFFEB84"/>
        <color rgb="FF63BE7B"/>
      </colorScale>
    </cfRule>
  </conditionalFormatting>
  <conditionalFormatting sqref="AA2:AA30">
    <cfRule type="containsText" dxfId="21" priority="62" operator="containsText" text="D">
      <formula>NOT(ISERROR(SEARCH("D",AA2)))</formula>
    </cfRule>
    <cfRule type="containsText" dxfId="20" priority="63" operator="containsText" text="S">
      <formula>NOT(ISERROR(SEARCH("S",AA2)))</formula>
    </cfRule>
    <cfRule type="containsText" dxfId="19" priority="64" operator="containsText" text="F">
      <formula>NOT(ISERROR(SEARCH("F",AA2)))</formula>
    </cfRule>
    <cfRule type="containsText" dxfId="18" priority="65" operator="containsText" text="E">
      <formula>NOT(ISERROR(SEARCH("E",AA2)))</formula>
    </cfRule>
    <cfRule type="containsText" dxfId="17" priority="66" operator="containsText" text="B">
      <formula>NOT(ISERROR(SEARCH("B",AA2)))</formula>
    </cfRule>
    <cfRule type="containsText" dxfId="16" priority="67" operator="containsText" text="A">
      <formula>NOT(ISERROR(SEARCH("A",AA2)))</formula>
    </cfRule>
  </conditionalFormatting>
  <conditionalFormatting sqref="AG2:AJ26">
    <cfRule type="containsText" dxfId="15" priority="8" operator="containsText" text="B">
      <formula>NOT(ISERROR(SEARCH("B",AG2)))</formula>
    </cfRule>
    <cfRule type="containsText" dxfId="14" priority="9" operator="containsText" text="A">
      <formula>NOT(ISERROR(SEARCH("A",AG2)))</formula>
    </cfRule>
  </conditionalFormatting>
  <conditionalFormatting sqref="AG2:AJ30">
    <cfRule type="containsText" dxfId="13" priority="1" operator="containsText" text="E">
      <formula>NOT(ISERROR(SEARCH("E",AG2)))</formula>
    </cfRule>
  </conditionalFormatting>
  <conditionalFormatting sqref="AG27:AJ30">
    <cfRule type="containsText" dxfId="12" priority="2" operator="containsText" text="B">
      <formula>NOT(ISERROR(SEARCH("B",AG27)))</formula>
    </cfRule>
    <cfRule type="containsText" dxfId="11" priority="3" operator="containsText" text="A">
      <formula>NOT(ISERROR(SEARCH("A",AG27)))</formula>
    </cfRule>
  </conditionalFormatting>
  <conditionalFormatting sqref="AJ25:AJ30">
    <cfRule type="containsText" dxfId="10" priority="6" operator="containsText" text="B">
      <formula>NOT(ISERROR(SEARCH("B",AJ25)))</formula>
    </cfRule>
    <cfRule type="containsText" dxfId="9" priority="7" operator="containsText" text="A">
      <formula>NOT(ISERROR(SEARCH("A",AJ25)))</formula>
    </cfRule>
  </conditionalFormatting>
  <dataValidations count="2">
    <dataValidation type="list" allowBlank="1" showInputMessage="1" showErrorMessage="1" sqref="AJ2:AJ24" xr:uid="{00000000-0002-0000-0B00-000000000000}">
      <formula1>"強風,外差し,イン先行,凍結防止"</formula1>
    </dataValidation>
    <dataValidation type="list" allowBlank="1" showInputMessage="1" showErrorMessage="1" sqref="AJ25:AJ30" xr:uid="{05F70111-A881-7446-9960-7A90698CFEE4}">
      <formula1>"強風,外差し,イン先行,タフ"</formula1>
    </dataValidation>
  </dataValidations>
  <pageMargins left="0.7" right="0.7" top="0.75" bottom="0.75" header="0.3" footer="0.3"/>
  <pageSetup paperSize="9" orientation="portrait" horizontalDpi="4294967292" verticalDpi="4294967292"/>
  <ignoredErrors>
    <ignoredError sqref="O2:R6 O7:R7 S2:S7 O8:S8 O9:S14 O15:S21 O22:S26 O27:S3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2"/>
  <sheetViews>
    <sheetView topLeftCell="J1" zoomScaleNormal="100" workbookViewId="0">
      <selection activeCell="W2" sqref="W2:AO2"/>
    </sheetView>
  </sheetViews>
  <sheetFormatPr baseColWidth="10" defaultColWidth="8.83203125" defaultRowHeight="15"/>
  <cols>
    <col min="1" max="1" width="10"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33</v>
      </c>
      <c r="B1" s="1" t="s">
        <v>133</v>
      </c>
      <c r="C1" s="1" t="s">
        <v>35</v>
      </c>
      <c r="D1" s="1" t="s">
        <v>134</v>
      </c>
      <c r="E1" s="1" t="s">
        <v>37</v>
      </c>
      <c r="F1" s="1" t="s">
        <v>135</v>
      </c>
      <c r="G1" s="1" t="s">
        <v>136</v>
      </c>
      <c r="H1" s="1" t="s">
        <v>137</v>
      </c>
      <c r="I1" s="1" t="s">
        <v>138</v>
      </c>
      <c r="J1" s="1" t="s">
        <v>139</v>
      </c>
      <c r="K1" s="1" t="s">
        <v>140</v>
      </c>
      <c r="L1" s="1" t="s">
        <v>141</v>
      </c>
      <c r="M1" s="1" t="s">
        <v>142</v>
      </c>
      <c r="N1" s="1" t="s">
        <v>143</v>
      </c>
      <c r="O1" s="1" t="s">
        <v>144</v>
      </c>
      <c r="P1" s="1" t="s">
        <v>145</v>
      </c>
      <c r="Q1" s="1" t="s">
        <v>146</v>
      </c>
      <c r="R1" s="1" t="s">
        <v>147</v>
      </c>
      <c r="S1" s="1" t="s">
        <v>148</v>
      </c>
      <c r="T1" s="1" t="s">
        <v>149</v>
      </c>
      <c r="U1" s="1" t="s">
        <v>39</v>
      </c>
      <c r="V1" s="1" t="s">
        <v>171</v>
      </c>
      <c r="W1" s="2" t="s">
        <v>150</v>
      </c>
      <c r="X1" s="2" t="s">
        <v>42</v>
      </c>
      <c r="Y1" s="3" t="s">
        <v>43</v>
      </c>
      <c r="Z1" s="3" t="s">
        <v>44</v>
      </c>
      <c r="AA1" s="3" t="s">
        <v>45</v>
      </c>
      <c r="AB1" s="4" t="s">
        <v>117</v>
      </c>
      <c r="AC1" s="4" t="s">
        <v>118</v>
      </c>
      <c r="AD1" s="4" t="s">
        <v>163</v>
      </c>
      <c r="AE1" s="4" t="s">
        <v>9</v>
      </c>
      <c r="AF1" s="4" t="s">
        <v>77</v>
      </c>
      <c r="AG1" s="4" t="s">
        <v>10</v>
      </c>
      <c r="AH1" s="4" t="s">
        <v>11</v>
      </c>
      <c r="AI1" s="4"/>
      <c r="AJ1" s="4" t="s">
        <v>12</v>
      </c>
      <c r="AK1" s="4" t="s">
        <v>13</v>
      </c>
      <c r="AL1" s="4" t="s">
        <v>46</v>
      </c>
      <c r="AM1" s="4" t="s">
        <v>151</v>
      </c>
      <c r="AN1" s="14" t="s">
        <v>152</v>
      </c>
      <c r="AO1" s="14" t="s">
        <v>119</v>
      </c>
    </row>
    <row r="2" spans="1:41" s="5" customFormat="1">
      <c r="A2" s="6"/>
      <c r="B2" s="7"/>
      <c r="C2" s="8"/>
      <c r="D2" s="9"/>
      <c r="E2" s="8"/>
      <c r="F2" s="24"/>
      <c r="G2" s="20"/>
      <c r="H2" s="20"/>
      <c r="I2" s="20"/>
      <c r="J2" s="20"/>
      <c r="K2" s="20"/>
      <c r="L2" s="20"/>
      <c r="M2" s="20"/>
      <c r="N2" s="20"/>
      <c r="O2" s="20"/>
      <c r="P2" s="20"/>
      <c r="Q2" s="20"/>
      <c r="R2" s="20"/>
      <c r="S2" s="18">
        <f>SUM(F2:H2)</f>
        <v>0</v>
      </c>
      <c r="T2" s="18">
        <f>SUM(I2:O2)</f>
        <v>0</v>
      </c>
      <c r="U2" s="18">
        <f>SUM(P2:R2)</f>
        <v>0</v>
      </c>
      <c r="V2" s="19">
        <f>SUM(N2:R2)</f>
        <v>0</v>
      </c>
      <c r="W2" s="11"/>
      <c r="X2" s="11"/>
      <c r="Y2" s="13"/>
      <c r="Z2" s="13"/>
      <c r="AA2" s="13"/>
      <c r="AB2" s="12"/>
      <c r="AC2" s="12"/>
      <c r="AD2" s="11"/>
      <c r="AE2" s="12"/>
      <c r="AF2" s="12"/>
      <c r="AG2" s="12"/>
      <c r="AH2" s="12"/>
      <c r="AI2" s="12"/>
      <c r="AJ2" s="11"/>
      <c r="AK2" s="11"/>
      <c r="AL2" s="11"/>
      <c r="AM2" s="8"/>
      <c r="AN2" s="8"/>
      <c r="AO2" s="21"/>
    </row>
  </sheetData>
  <autoFilter ref="A1:AN2" xr:uid="{00000000-0009-0000-0000-00000C000000}"/>
  <phoneticPr fontId="11"/>
  <conditionalFormatting sqref="F2:R2">
    <cfRule type="colorScale" priority="83">
      <colorScale>
        <cfvo type="min"/>
        <cfvo type="percentile" val="50"/>
        <cfvo type="max"/>
        <color rgb="FFF8696B"/>
        <color rgb="FFFFEB84"/>
        <color rgb="FF63BE7B"/>
      </colorScale>
    </cfRule>
  </conditionalFormatting>
  <conditionalFormatting sqref="AD2">
    <cfRule type="containsText" dxfId="8" priority="67" operator="containsText" text="D">
      <formula>NOT(ISERROR(SEARCH("D",AD2)))</formula>
    </cfRule>
    <cfRule type="containsText" dxfId="7" priority="68" operator="containsText" text="S">
      <formula>NOT(ISERROR(SEARCH("S",AD2)))</formula>
    </cfRule>
    <cfRule type="containsText" dxfId="6" priority="69" operator="containsText" text="F">
      <formula>NOT(ISERROR(SEARCH("F",AD2)))</formula>
    </cfRule>
    <cfRule type="containsText" dxfId="5" priority="70" operator="containsText" text="E">
      <formula>NOT(ISERROR(SEARCH("E",AD2)))</formula>
    </cfRule>
    <cfRule type="containsText" dxfId="4" priority="71" operator="containsText" text="B">
      <formula>NOT(ISERROR(SEARCH("B",AD2)))</formula>
    </cfRule>
    <cfRule type="containsText" dxfId="3" priority="72" operator="containsText" text="A">
      <formula>NOT(ISERROR(SEARCH("A",AD2)))</formula>
    </cfRule>
  </conditionalFormatting>
  <conditionalFormatting sqref="AJ2:AM2">
    <cfRule type="containsText" dxfId="2" priority="84" operator="containsText" text="E">
      <formula>NOT(ISERROR(SEARCH("E",AJ2)))</formula>
    </cfRule>
    <cfRule type="containsText" dxfId="1" priority="85" operator="containsText" text="B">
      <formula>NOT(ISERROR(SEARCH("B",AJ2)))</formula>
    </cfRule>
    <cfRule type="containsText" dxfId="0" priority="86" operator="containsText" text="A">
      <formula>NOT(ISERROR(SEARCH("A",AJ2)))</formula>
    </cfRule>
  </conditionalFormatting>
  <dataValidations count="1">
    <dataValidation type="list" allowBlank="1" showInputMessage="1" showErrorMessage="1" sqref="AM2"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S2:V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election activeCell="I15" sqref="I15"/>
    </sheetView>
  </sheetViews>
  <sheetFormatPr baseColWidth="10" defaultColWidth="12.83203125" defaultRowHeight="15"/>
  <sheetData/>
  <phoneticPr fontId="1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11"/>
  <sheetViews>
    <sheetView tabSelected="1" workbookViewId="0">
      <pane xSplit="5" ySplit="1" topLeftCell="M2" activePane="bottomRight" state="frozen"/>
      <selection activeCell="E24" sqref="E24"/>
      <selection pane="topRight" activeCell="E24" sqref="E24"/>
      <selection pane="bottomLeft" activeCell="E24" sqref="E24"/>
      <selection pane="bottomRight" activeCell="AG14" sqref="AG14"/>
    </sheetView>
  </sheetViews>
  <sheetFormatPr baseColWidth="10" defaultColWidth="8.83203125" defaultRowHeight="15"/>
  <cols>
    <col min="1" max="1" width="10"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33</v>
      </c>
      <c r="B1" s="1" t="s">
        <v>122</v>
      </c>
      <c r="C1" s="1" t="s">
        <v>35</v>
      </c>
      <c r="D1" s="1" t="s">
        <v>123</v>
      </c>
      <c r="E1" s="1" t="s">
        <v>37</v>
      </c>
      <c r="F1" s="1" t="s">
        <v>124</v>
      </c>
      <c r="G1" s="1" t="s">
        <v>125</v>
      </c>
      <c r="H1" s="1" t="s">
        <v>126</v>
      </c>
      <c r="I1" s="1" t="s">
        <v>127</v>
      </c>
      <c r="J1" s="1" t="s">
        <v>128</v>
      </c>
      <c r="K1" s="1" t="s">
        <v>38</v>
      </c>
      <c r="L1" s="1" t="s">
        <v>129</v>
      </c>
      <c r="M1" s="1" t="s">
        <v>130</v>
      </c>
      <c r="N1" s="1" t="s">
        <v>42</v>
      </c>
      <c r="O1" s="4" t="s">
        <v>43</v>
      </c>
      <c r="P1" s="4" t="s">
        <v>44</v>
      </c>
      <c r="Q1" s="4" t="s">
        <v>45</v>
      </c>
      <c r="R1" s="4" t="s">
        <v>76</v>
      </c>
      <c r="S1" s="4" t="s">
        <v>117</v>
      </c>
      <c r="T1" s="4" t="s">
        <v>118</v>
      </c>
      <c r="U1" s="4" t="s">
        <v>159</v>
      </c>
      <c r="V1" s="4" t="s">
        <v>163</v>
      </c>
      <c r="W1" s="4" t="s">
        <v>9</v>
      </c>
      <c r="X1" s="4" t="s">
        <v>77</v>
      </c>
      <c r="Y1" s="4" t="s">
        <v>10</v>
      </c>
      <c r="Z1" s="4" t="s">
        <v>11</v>
      </c>
      <c r="AA1" s="4"/>
      <c r="AB1" s="4" t="s">
        <v>12</v>
      </c>
      <c r="AC1" s="4" t="s">
        <v>13</v>
      </c>
      <c r="AD1" s="4" t="s">
        <v>46</v>
      </c>
      <c r="AE1" s="4" t="s">
        <v>131</v>
      </c>
      <c r="AF1" s="14" t="s">
        <v>132</v>
      </c>
      <c r="AG1" s="14" t="s">
        <v>119</v>
      </c>
    </row>
    <row r="2" spans="1:33" s="5" customFormat="1">
      <c r="A2" s="6">
        <v>45780</v>
      </c>
      <c r="B2" s="17" t="s">
        <v>153</v>
      </c>
      <c r="C2" s="8" t="s">
        <v>176</v>
      </c>
      <c r="D2" s="9">
        <v>3.7569444444444447E-2</v>
      </c>
      <c r="E2" s="8" t="s">
        <v>228</v>
      </c>
      <c r="F2" s="10">
        <v>11.9</v>
      </c>
      <c r="G2" s="10">
        <v>10.5</v>
      </c>
      <c r="H2" s="10">
        <v>10.6</v>
      </c>
      <c r="I2" s="10">
        <v>10.5</v>
      </c>
      <c r="J2" s="10">
        <v>11.1</v>
      </c>
      <c r="K2" s="18">
        <f t="shared" ref="K2:K7" si="0">SUM(F2:H2)</f>
        <v>33</v>
      </c>
      <c r="L2" s="18">
        <f t="shared" ref="L2:L7" si="1">SUM(I2:J2)</f>
        <v>21.6</v>
      </c>
      <c r="M2" s="11" t="s">
        <v>178</v>
      </c>
      <c r="N2" s="11" t="s">
        <v>180</v>
      </c>
      <c r="O2" s="13" t="s">
        <v>190</v>
      </c>
      <c r="P2" s="13" t="s">
        <v>181</v>
      </c>
      <c r="Q2" s="13" t="s">
        <v>183</v>
      </c>
      <c r="R2" s="13" t="s">
        <v>167</v>
      </c>
      <c r="S2" s="12">
        <v>11.2</v>
      </c>
      <c r="T2" s="12">
        <v>13.6</v>
      </c>
      <c r="U2" s="12">
        <v>9.5</v>
      </c>
      <c r="V2" s="11" t="s">
        <v>169</v>
      </c>
      <c r="W2" s="12">
        <v>-0.7</v>
      </c>
      <c r="X2" s="12">
        <v>-0.4</v>
      </c>
      <c r="Y2" s="12">
        <v>-0.7</v>
      </c>
      <c r="Z2" s="8">
        <v>-0.4</v>
      </c>
      <c r="AA2" s="8" t="s">
        <v>265</v>
      </c>
      <c r="AB2" s="11" t="s">
        <v>261</v>
      </c>
      <c r="AC2" s="11" t="s">
        <v>259</v>
      </c>
      <c r="AD2" s="11" t="s">
        <v>168</v>
      </c>
      <c r="AE2" s="8"/>
      <c r="AF2" s="8" t="s">
        <v>280</v>
      </c>
      <c r="AG2" s="21" t="s">
        <v>281</v>
      </c>
    </row>
    <row r="3" spans="1:33" s="5" customFormat="1">
      <c r="A3" s="6">
        <v>45781</v>
      </c>
      <c r="B3" s="17" t="s">
        <v>155</v>
      </c>
      <c r="C3" s="8" t="s">
        <v>176</v>
      </c>
      <c r="D3" s="9">
        <v>3.8263888888888889E-2</v>
      </c>
      <c r="E3" s="8" t="s">
        <v>250</v>
      </c>
      <c r="F3" s="10">
        <v>11.7</v>
      </c>
      <c r="G3" s="10">
        <v>10.199999999999999</v>
      </c>
      <c r="H3" s="10">
        <v>10.9</v>
      </c>
      <c r="I3" s="10">
        <v>11.3</v>
      </c>
      <c r="J3" s="10">
        <v>11.5</v>
      </c>
      <c r="K3" s="18">
        <f t="shared" si="0"/>
        <v>32.799999999999997</v>
      </c>
      <c r="L3" s="18">
        <f t="shared" si="1"/>
        <v>22.8</v>
      </c>
      <c r="M3" s="11" t="s">
        <v>178</v>
      </c>
      <c r="N3" s="11" t="s">
        <v>180</v>
      </c>
      <c r="O3" s="13" t="s">
        <v>203</v>
      </c>
      <c r="P3" s="13" t="s">
        <v>251</v>
      </c>
      <c r="Q3" s="13" t="s">
        <v>252</v>
      </c>
      <c r="R3" s="13" t="s">
        <v>167</v>
      </c>
      <c r="S3" s="12">
        <v>12.6</v>
      </c>
      <c r="T3" s="12">
        <v>14.7</v>
      </c>
      <c r="U3" s="12">
        <v>8.8000000000000007</v>
      </c>
      <c r="V3" s="11" t="s">
        <v>169</v>
      </c>
      <c r="W3" s="12">
        <v>0.7</v>
      </c>
      <c r="X3" s="12" t="s">
        <v>257</v>
      </c>
      <c r="Y3" s="12">
        <v>0.9</v>
      </c>
      <c r="Z3" s="8">
        <v>-0.2</v>
      </c>
      <c r="AA3" s="8"/>
      <c r="AB3" s="11" t="s">
        <v>262</v>
      </c>
      <c r="AC3" s="11" t="s">
        <v>259</v>
      </c>
      <c r="AD3" s="11" t="s">
        <v>168</v>
      </c>
      <c r="AE3" s="8"/>
      <c r="AF3" s="8" t="s">
        <v>301</v>
      </c>
      <c r="AG3" s="21" t="s">
        <v>302</v>
      </c>
    </row>
    <row r="4" spans="1:33" s="5" customFormat="1">
      <c r="A4" s="6">
        <v>45787</v>
      </c>
      <c r="B4" s="17" t="s">
        <v>158</v>
      </c>
      <c r="C4" s="8" t="s">
        <v>207</v>
      </c>
      <c r="D4" s="9">
        <v>3.8229166666666668E-2</v>
      </c>
      <c r="E4" s="8" t="s">
        <v>334</v>
      </c>
      <c r="F4" s="10">
        <v>11.9</v>
      </c>
      <c r="G4" s="10">
        <v>10.199999999999999</v>
      </c>
      <c r="H4" s="10">
        <v>10.6</v>
      </c>
      <c r="I4" s="10">
        <v>11</v>
      </c>
      <c r="J4" s="10">
        <v>11.6</v>
      </c>
      <c r="K4" s="18">
        <f t="shared" si="0"/>
        <v>32.700000000000003</v>
      </c>
      <c r="L4" s="18">
        <f t="shared" si="1"/>
        <v>22.6</v>
      </c>
      <c r="M4" s="11" t="s">
        <v>178</v>
      </c>
      <c r="N4" s="11" t="s">
        <v>180</v>
      </c>
      <c r="O4" s="13" t="s">
        <v>187</v>
      </c>
      <c r="P4" s="13" t="s">
        <v>181</v>
      </c>
      <c r="Q4" s="13" t="s">
        <v>335</v>
      </c>
      <c r="R4" s="13" t="s">
        <v>167</v>
      </c>
      <c r="S4" s="12">
        <v>13.1</v>
      </c>
      <c r="T4" s="12">
        <v>15.7</v>
      </c>
      <c r="U4" s="12">
        <v>9</v>
      </c>
      <c r="V4" s="11" t="s">
        <v>168</v>
      </c>
      <c r="W4" s="12">
        <v>0.8</v>
      </c>
      <c r="X4" s="12" t="s">
        <v>257</v>
      </c>
      <c r="Y4" s="12">
        <v>0.8</v>
      </c>
      <c r="Z4" s="8" t="s">
        <v>263</v>
      </c>
      <c r="AA4" s="8"/>
      <c r="AB4" s="11" t="s">
        <v>262</v>
      </c>
      <c r="AC4" s="11" t="s">
        <v>259</v>
      </c>
      <c r="AD4" s="11" t="s">
        <v>168</v>
      </c>
      <c r="AE4" s="8" t="s">
        <v>319</v>
      </c>
      <c r="AF4" s="8" t="s">
        <v>376</v>
      </c>
      <c r="AG4" s="21" t="s">
        <v>377</v>
      </c>
    </row>
    <row r="5" spans="1:33" s="5" customFormat="1">
      <c r="A5" s="6">
        <v>45788</v>
      </c>
      <c r="B5" s="17" t="s">
        <v>157</v>
      </c>
      <c r="C5" s="8" t="s">
        <v>211</v>
      </c>
      <c r="D5" s="9">
        <v>3.9618055555555552E-2</v>
      </c>
      <c r="E5" s="8" t="s">
        <v>348</v>
      </c>
      <c r="F5" s="10">
        <v>12.1</v>
      </c>
      <c r="G5" s="10">
        <v>10.6</v>
      </c>
      <c r="H5" s="10">
        <v>11.2</v>
      </c>
      <c r="I5" s="10">
        <v>11.6</v>
      </c>
      <c r="J5" s="10">
        <v>11.8</v>
      </c>
      <c r="K5" s="18">
        <f t="shared" si="0"/>
        <v>33.9</v>
      </c>
      <c r="L5" s="18">
        <f t="shared" si="1"/>
        <v>23.4</v>
      </c>
      <c r="M5" s="11" t="s">
        <v>174</v>
      </c>
      <c r="N5" s="11" t="s">
        <v>188</v>
      </c>
      <c r="O5" s="13" t="s">
        <v>230</v>
      </c>
      <c r="P5" s="13" t="s">
        <v>349</v>
      </c>
      <c r="Q5" s="13" t="s">
        <v>252</v>
      </c>
      <c r="R5" s="13" t="s">
        <v>167</v>
      </c>
      <c r="S5" s="12">
        <v>13.2</v>
      </c>
      <c r="T5" s="12">
        <v>15.7</v>
      </c>
      <c r="U5" s="12">
        <v>9.1</v>
      </c>
      <c r="V5" s="11" t="s">
        <v>204</v>
      </c>
      <c r="W5" s="12">
        <v>1.5</v>
      </c>
      <c r="X5" s="12" t="s">
        <v>257</v>
      </c>
      <c r="Y5" s="12">
        <v>0.8</v>
      </c>
      <c r="Z5" s="8">
        <v>0.7</v>
      </c>
      <c r="AA5" s="8"/>
      <c r="AB5" s="11" t="s">
        <v>262</v>
      </c>
      <c r="AC5" s="11" t="s">
        <v>259</v>
      </c>
      <c r="AD5" s="11" t="s">
        <v>168</v>
      </c>
      <c r="AE5" s="8" t="s">
        <v>319</v>
      </c>
      <c r="AF5" s="8" t="s">
        <v>390</v>
      </c>
      <c r="AG5" s="21" t="s">
        <v>391</v>
      </c>
    </row>
    <row r="6" spans="1:33" s="5" customFormat="1">
      <c r="A6" s="6">
        <v>45794</v>
      </c>
      <c r="B6" s="17" t="s">
        <v>157</v>
      </c>
      <c r="C6" s="8" t="s">
        <v>207</v>
      </c>
      <c r="D6" s="9">
        <v>3.892361111111111E-2</v>
      </c>
      <c r="E6" s="8" t="s">
        <v>422</v>
      </c>
      <c r="F6" s="10">
        <v>12.2</v>
      </c>
      <c r="G6" s="10">
        <v>10.9</v>
      </c>
      <c r="H6" s="10">
        <v>11</v>
      </c>
      <c r="I6" s="10">
        <v>10.7</v>
      </c>
      <c r="J6" s="10">
        <v>11.5</v>
      </c>
      <c r="K6" s="18">
        <f t="shared" si="0"/>
        <v>34.1</v>
      </c>
      <c r="L6" s="18">
        <f t="shared" si="1"/>
        <v>22.2</v>
      </c>
      <c r="M6" s="11" t="s">
        <v>182</v>
      </c>
      <c r="N6" s="11" t="s">
        <v>186</v>
      </c>
      <c r="O6" s="13" t="s">
        <v>315</v>
      </c>
      <c r="P6" s="13" t="s">
        <v>423</v>
      </c>
      <c r="Q6" s="13" t="s">
        <v>421</v>
      </c>
      <c r="R6" s="13" t="s">
        <v>167</v>
      </c>
      <c r="S6" s="12">
        <v>10.6</v>
      </c>
      <c r="T6" s="12">
        <v>12.6</v>
      </c>
      <c r="U6" s="12">
        <v>10</v>
      </c>
      <c r="V6" s="11" t="s">
        <v>168</v>
      </c>
      <c r="W6" s="12">
        <v>0.5</v>
      </c>
      <c r="X6" s="12">
        <v>-0.4</v>
      </c>
      <c r="Y6" s="12" t="s">
        <v>263</v>
      </c>
      <c r="Z6" s="8">
        <v>0.1</v>
      </c>
      <c r="AA6" s="8"/>
      <c r="AB6" s="11" t="s">
        <v>258</v>
      </c>
      <c r="AC6" s="11" t="s">
        <v>259</v>
      </c>
      <c r="AD6" s="11" t="s">
        <v>168</v>
      </c>
      <c r="AE6" s="8" t="s">
        <v>319</v>
      </c>
      <c r="AF6" s="8" t="s">
        <v>468</v>
      </c>
      <c r="AG6" s="21" t="s">
        <v>467</v>
      </c>
    </row>
    <row r="7" spans="1:33" s="5" customFormat="1">
      <c r="A7" s="6">
        <v>45795</v>
      </c>
      <c r="B7" s="17" t="s">
        <v>153</v>
      </c>
      <c r="C7" s="8" t="s">
        <v>207</v>
      </c>
      <c r="D7" s="9">
        <v>3.8958333333333331E-2</v>
      </c>
      <c r="E7" s="8" t="s">
        <v>452</v>
      </c>
      <c r="F7" s="10">
        <v>12.1</v>
      </c>
      <c r="G7" s="10">
        <v>10.6</v>
      </c>
      <c r="H7" s="10">
        <v>10.9</v>
      </c>
      <c r="I7" s="10">
        <v>11.1</v>
      </c>
      <c r="J7" s="10">
        <v>11.9</v>
      </c>
      <c r="K7" s="18">
        <f t="shared" si="0"/>
        <v>33.6</v>
      </c>
      <c r="L7" s="18">
        <f t="shared" si="1"/>
        <v>23</v>
      </c>
      <c r="M7" s="11" t="s">
        <v>174</v>
      </c>
      <c r="N7" s="11" t="s">
        <v>188</v>
      </c>
      <c r="O7" s="13" t="s">
        <v>181</v>
      </c>
      <c r="P7" s="13" t="s">
        <v>189</v>
      </c>
      <c r="Q7" s="13" t="s">
        <v>453</v>
      </c>
      <c r="R7" s="13" t="s">
        <v>167</v>
      </c>
      <c r="S7" s="12">
        <v>13.1</v>
      </c>
      <c r="T7" s="12">
        <v>13.5</v>
      </c>
      <c r="U7" s="12">
        <v>9</v>
      </c>
      <c r="V7" s="11" t="s">
        <v>168</v>
      </c>
      <c r="W7" s="12">
        <v>1.3</v>
      </c>
      <c r="X7" s="12" t="s">
        <v>257</v>
      </c>
      <c r="Y7" s="12">
        <v>1.3</v>
      </c>
      <c r="Z7" s="8" t="s">
        <v>263</v>
      </c>
      <c r="AA7" s="8"/>
      <c r="AB7" s="11" t="s">
        <v>262</v>
      </c>
      <c r="AC7" s="11" t="s">
        <v>258</v>
      </c>
      <c r="AD7" s="11" t="s">
        <v>169</v>
      </c>
      <c r="AE7" s="8" t="s">
        <v>319</v>
      </c>
      <c r="AF7" s="8" t="s">
        <v>480</v>
      </c>
      <c r="AG7" s="21" t="s">
        <v>481</v>
      </c>
    </row>
    <row r="8" spans="1:33" s="5" customFormat="1">
      <c r="A8" s="6">
        <v>45801</v>
      </c>
      <c r="B8" s="17" t="s">
        <v>154</v>
      </c>
      <c r="C8" s="8" t="s">
        <v>176</v>
      </c>
      <c r="D8" s="9">
        <v>3.8229166666666668E-2</v>
      </c>
      <c r="E8" s="36" t="s">
        <v>532</v>
      </c>
      <c r="F8" s="10">
        <v>12</v>
      </c>
      <c r="G8" s="10">
        <v>10.7</v>
      </c>
      <c r="H8" s="10">
        <v>10.7</v>
      </c>
      <c r="I8" s="10">
        <v>10.7</v>
      </c>
      <c r="J8" s="10">
        <v>11.2</v>
      </c>
      <c r="K8" s="18">
        <f t="shared" ref="K8:K9" si="2">SUM(F8:H8)</f>
        <v>33.4</v>
      </c>
      <c r="L8" s="18">
        <f t="shared" ref="L8:L9" si="3">SUM(I8:J8)</f>
        <v>21.9</v>
      </c>
      <c r="M8" s="11" t="s">
        <v>174</v>
      </c>
      <c r="N8" s="11" t="s">
        <v>188</v>
      </c>
      <c r="O8" s="37" t="s">
        <v>533</v>
      </c>
      <c r="P8" s="13"/>
      <c r="Q8" s="13" t="s">
        <v>421</v>
      </c>
      <c r="R8" s="13" t="s">
        <v>167</v>
      </c>
      <c r="S8" s="12">
        <v>10.4</v>
      </c>
      <c r="T8" s="12">
        <v>12.6</v>
      </c>
      <c r="U8" s="12">
        <v>9.6999999999999993</v>
      </c>
      <c r="V8" s="11" t="s">
        <v>169</v>
      </c>
      <c r="W8" s="12" t="s">
        <v>263</v>
      </c>
      <c r="X8" s="12">
        <v>-0.4</v>
      </c>
      <c r="Y8" s="12">
        <v>-0.2</v>
      </c>
      <c r="Z8" s="8">
        <v>-0.2</v>
      </c>
      <c r="AA8" s="8"/>
      <c r="AB8" s="11" t="s">
        <v>258</v>
      </c>
      <c r="AC8" s="11" t="s">
        <v>259</v>
      </c>
      <c r="AD8" s="11" t="s">
        <v>168</v>
      </c>
      <c r="AE8" s="8" t="s">
        <v>319</v>
      </c>
      <c r="AF8" s="8" t="s">
        <v>548</v>
      </c>
      <c r="AG8" s="38" t="s">
        <v>557</v>
      </c>
    </row>
    <row r="9" spans="1:33" s="5" customFormat="1">
      <c r="A9" s="6">
        <v>45802</v>
      </c>
      <c r="B9" s="17" t="s">
        <v>170</v>
      </c>
      <c r="C9" s="8" t="s">
        <v>207</v>
      </c>
      <c r="D9" s="9">
        <v>3.8252314814814815E-2</v>
      </c>
      <c r="E9" s="8" t="s">
        <v>527</v>
      </c>
      <c r="F9" s="10">
        <v>11.9</v>
      </c>
      <c r="G9" s="10">
        <v>10.6</v>
      </c>
      <c r="H9" s="10">
        <v>10.7</v>
      </c>
      <c r="I9" s="10">
        <v>10.8</v>
      </c>
      <c r="J9" s="10">
        <v>11.5</v>
      </c>
      <c r="K9" s="18">
        <f t="shared" si="2"/>
        <v>33.200000000000003</v>
      </c>
      <c r="L9" s="18">
        <f t="shared" si="3"/>
        <v>22.3</v>
      </c>
      <c r="M9" s="11" t="s">
        <v>174</v>
      </c>
      <c r="N9" s="11" t="s">
        <v>188</v>
      </c>
      <c r="O9" s="13" t="s">
        <v>528</v>
      </c>
      <c r="P9" s="13" t="s">
        <v>339</v>
      </c>
      <c r="Q9" s="13" t="s">
        <v>203</v>
      </c>
      <c r="R9" s="13" t="s">
        <v>167</v>
      </c>
      <c r="S9" s="12">
        <v>13.3</v>
      </c>
      <c r="T9" s="12">
        <v>13.9</v>
      </c>
      <c r="U9" s="12">
        <v>9</v>
      </c>
      <c r="V9" s="11" t="s">
        <v>168</v>
      </c>
      <c r="W9" s="12">
        <v>1.3</v>
      </c>
      <c r="X9" s="12">
        <v>-0.1</v>
      </c>
      <c r="Y9" s="12">
        <v>0.9</v>
      </c>
      <c r="Z9" s="8">
        <v>0.3</v>
      </c>
      <c r="AA9" s="8"/>
      <c r="AB9" s="11" t="s">
        <v>262</v>
      </c>
      <c r="AC9" s="11" t="s">
        <v>259</v>
      </c>
      <c r="AD9" s="11" t="s">
        <v>168</v>
      </c>
      <c r="AE9" s="8" t="s">
        <v>319</v>
      </c>
      <c r="AF9" s="8" t="s">
        <v>555</v>
      </c>
      <c r="AG9" s="21" t="s">
        <v>556</v>
      </c>
    </row>
    <row r="10" spans="1:33" s="5" customFormat="1">
      <c r="A10" s="6">
        <v>45864</v>
      </c>
      <c r="B10" s="17" t="s">
        <v>153</v>
      </c>
      <c r="C10" s="8" t="s">
        <v>176</v>
      </c>
      <c r="D10" s="9">
        <v>3.7581018518518521E-2</v>
      </c>
      <c r="E10" s="8" t="s">
        <v>594</v>
      </c>
      <c r="F10" s="10">
        <v>12</v>
      </c>
      <c r="G10" s="10">
        <v>10.199999999999999</v>
      </c>
      <c r="H10" s="10">
        <v>10.4</v>
      </c>
      <c r="I10" s="10">
        <v>10.7</v>
      </c>
      <c r="J10" s="10">
        <v>11.4</v>
      </c>
      <c r="K10" s="18">
        <f t="shared" ref="K10:K11" si="4">SUM(F10:H10)</f>
        <v>32.6</v>
      </c>
      <c r="L10" s="18">
        <f t="shared" ref="L10:L11" si="5">SUM(I10:J10)</f>
        <v>22.1</v>
      </c>
      <c r="M10" s="11" t="s">
        <v>174</v>
      </c>
      <c r="N10" s="11" t="s">
        <v>188</v>
      </c>
      <c r="O10" s="13" t="s">
        <v>201</v>
      </c>
      <c r="P10" s="13" t="s">
        <v>230</v>
      </c>
      <c r="Q10" s="13" t="s">
        <v>442</v>
      </c>
      <c r="R10" s="13" t="s">
        <v>260</v>
      </c>
      <c r="S10" s="12">
        <v>12.9</v>
      </c>
      <c r="T10" s="12">
        <v>11.9</v>
      </c>
      <c r="U10" s="12">
        <v>9.6999999999999993</v>
      </c>
      <c r="V10" s="11" t="s">
        <v>260</v>
      </c>
      <c r="W10" s="12">
        <v>-0.6</v>
      </c>
      <c r="X10" s="12" t="s">
        <v>257</v>
      </c>
      <c r="Y10" s="12">
        <v>0.3</v>
      </c>
      <c r="Z10" s="8">
        <v>-0.9</v>
      </c>
      <c r="AA10" s="8"/>
      <c r="AB10" s="11" t="s">
        <v>259</v>
      </c>
      <c r="AC10" s="11" t="s">
        <v>259</v>
      </c>
      <c r="AD10" s="11" t="s">
        <v>168</v>
      </c>
      <c r="AE10" s="8"/>
      <c r="AF10" s="8" t="s">
        <v>638</v>
      </c>
      <c r="AG10" s="21" t="s">
        <v>639</v>
      </c>
    </row>
    <row r="11" spans="1:33" s="5" customFormat="1">
      <c r="A11" s="6">
        <v>45865</v>
      </c>
      <c r="B11" s="17" t="s">
        <v>157</v>
      </c>
      <c r="C11" s="8" t="s">
        <v>176</v>
      </c>
      <c r="D11" s="9">
        <v>3.8194444444444448E-2</v>
      </c>
      <c r="E11" s="8" t="s">
        <v>619</v>
      </c>
      <c r="F11" s="10">
        <v>11.9</v>
      </c>
      <c r="G11" s="10">
        <v>10.3</v>
      </c>
      <c r="H11" s="10">
        <v>10.6</v>
      </c>
      <c r="I11" s="10">
        <v>11.1</v>
      </c>
      <c r="J11" s="10">
        <v>11.1</v>
      </c>
      <c r="K11" s="18">
        <f t="shared" si="4"/>
        <v>32.800000000000004</v>
      </c>
      <c r="L11" s="18">
        <f t="shared" si="5"/>
        <v>22.2</v>
      </c>
      <c r="M11" s="11" t="s">
        <v>174</v>
      </c>
      <c r="N11" s="11" t="s">
        <v>188</v>
      </c>
      <c r="O11" s="13" t="s">
        <v>414</v>
      </c>
      <c r="P11" s="13" t="s">
        <v>425</v>
      </c>
      <c r="Q11" s="13" t="s">
        <v>315</v>
      </c>
      <c r="R11" s="13" t="s">
        <v>260</v>
      </c>
      <c r="S11" s="12">
        <v>13.2</v>
      </c>
      <c r="T11" s="12">
        <v>12.2</v>
      </c>
      <c r="U11" s="12">
        <v>9.1</v>
      </c>
      <c r="V11" s="11" t="s">
        <v>260</v>
      </c>
      <c r="W11" s="12">
        <v>-0.7</v>
      </c>
      <c r="X11" s="12" t="s">
        <v>257</v>
      </c>
      <c r="Y11" s="12">
        <v>0.2</v>
      </c>
      <c r="Z11" s="8">
        <v>-0.9</v>
      </c>
      <c r="AA11" s="8"/>
      <c r="AB11" s="11" t="s">
        <v>258</v>
      </c>
      <c r="AC11" s="11" t="s">
        <v>259</v>
      </c>
      <c r="AD11" s="11" t="s">
        <v>168</v>
      </c>
      <c r="AE11" s="8"/>
      <c r="AF11" s="8" t="s">
        <v>666</v>
      </c>
      <c r="AG11" s="21" t="s">
        <v>667</v>
      </c>
    </row>
  </sheetData>
  <autoFilter ref="A1:AF1" xr:uid="{00000000-0009-0000-0000-000001000000}"/>
  <phoneticPr fontId="11"/>
  <conditionalFormatting sqref="F2:J2">
    <cfRule type="colorScale" priority="1641">
      <colorScale>
        <cfvo type="min"/>
        <cfvo type="percentile" val="50"/>
        <cfvo type="max"/>
        <color rgb="FFF8696B"/>
        <color rgb="FFFFEB84"/>
        <color rgb="FF63BE7B"/>
      </colorScale>
    </cfRule>
  </conditionalFormatting>
  <conditionalFormatting sqref="F3:J3">
    <cfRule type="colorScale" priority="434">
      <colorScale>
        <cfvo type="min"/>
        <cfvo type="percentile" val="50"/>
        <cfvo type="max"/>
        <color rgb="FFF8696B"/>
        <color rgb="FFFFEB84"/>
        <color rgb="FF63BE7B"/>
      </colorScale>
    </cfRule>
  </conditionalFormatting>
  <conditionalFormatting sqref="F4:J5">
    <cfRule type="colorScale" priority="19">
      <colorScale>
        <cfvo type="min"/>
        <cfvo type="percentile" val="50"/>
        <cfvo type="max"/>
        <color rgb="FFF8696B"/>
        <color rgb="FFFFEB84"/>
        <color rgb="FF63BE7B"/>
      </colorScale>
    </cfRule>
  </conditionalFormatting>
  <conditionalFormatting sqref="F6:J7">
    <cfRule type="colorScale" priority="1778">
      <colorScale>
        <cfvo type="min"/>
        <cfvo type="percentile" val="50"/>
        <cfvo type="max"/>
        <color rgb="FFF8696B"/>
        <color rgb="FFFFEB84"/>
        <color rgb="FF63BE7B"/>
      </colorScale>
    </cfRule>
  </conditionalFormatting>
  <conditionalFormatting sqref="F8:J9">
    <cfRule type="colorScale" priority="8">
      <colorScale>
        <cfvo type="min"/>
        <cfvo type="percentile" val="50"/>
        <cfvo type="max"/>
        <color rgb="FFF8696B"/>
        <color rgb="FFFFEB84"/>
        <color rgb="FF63BE7B"/>
      </colorScale>
    </cfRule>
  </conditionalFormatting>
  <conditionalFormatting sqref="F10:J11">
    <cfRule type="colorScale" priority="4">
      <colorScale>
        <cfvo type="min"/>
        <cfvo type="percentile" val="50"/>
        <cfvo type="max"/>
        <color rgb="FFF8696B"/>
        <color rgb="FFFFEB84"/>
        <color rgb="FF63BE7B"/>
      </colorScale>
    </cfRule>
  </conditionalFormatting>
  <conditionalFormatting sqref="V2:V11">
    <cfRule type="containsText" dxfId="128" priority="173" operator="containsText" text="D">
      <formula>NOT(ISERROR(SEARCH("D",V2)))</formula>
    </cfRule>
    <cfRule type="containsText" dxfId="127" priority="174" operator="containsText" text="S">
      <formula>NOT(ISERROR(SEARCH("S",V2)))</formula>
    </cfRule>
    <cfRule type="containsText" dxfId="126" priority="175" operator="containsText" text="F">
      <formula>NOT(ISERROR(SEARCH("F",V2)))</formula>
    </cfRule>
    <cfRule type="containsText" dxfId="125" priority="176" operator="containsText" text="E">
      <formula>NOT(ISERROR(SEARCH("E",V2)))</formula>
    </cfRule>
    <cfRule type="containsText" dxfId="124" priority="177" operator="containsText" text="B">
      <formula>NOT(ISERROR(SEARCH("B",V2)))</formula>
    </cfRule>
    <cfRule type="containsText" dxfId="123" priority="178" operator="containsText" text="A">
      <formula>NOT(ISERROR(SEARCH("A",V2)))</formula>
    </cfRule>
  </conditionalFormatting>
  <conditionalFormatting sqref="AB2:AE11">
    <cfRule type="containsText" dxfId="122" priority="1" operator="containsText" text="E">
      <formula>NOT(ISERROR(SEARCH("E",AB2)))</formula>
    </cfRule>
    <cfRule type="containsText" dxfId="121" priority="2" operator="containsText" text="B">
      <formula>NOT(ISERROR(SEARCH("B",AB2)))</formula>
    </cfRule>
    <cfRule type="containsText" dxfId="120" priority="3" operator="containsText" text="A">
      <formula>NOT(ISERROR(SEARCH("A",AB2)))</formula>
    </cfRule>
  </conditionalFormatting>
  <dataValidations count="1">
    <dataValidation type="list" allowBlank="1" showInputMessage="1" showErrorMessage="1" sqref="AE2:AE11" xr:uid="{79343413-B59D-364A-A685-AD4B48788C22}">
      <formula1>"強風,外差し,イン先行,タフ"</formula1>
    </dataValidation>
  </dataValidations>
  <pageMargins left="0.7" right="0.7" top="0.75" bottom="0.75" header="0.3" footer="0.3"/>
  <pageSetup paperSize="9" orientation="portrait" horizontalDpi="4294967292" verticalDpi="4294967292"/>
  <ignoredErrors>
    <ignoredError sqref="K2:L2 K3:L3 K4:L5 K6:L7 K8:L9 K10:L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7"/>
  <sheetViews>
    <sheetView workbookViewId="0">
      <pane xSplit="5" ySplit="1" topLeftCell="S2" activePane="bottomRight" state="frozen"/>
      <selection activeCell="E24" sqref="E24"/>
      <selection pane="topRight" activeCell="E24" sqref="E24"/>
      <selection pane="bottomLeft" activeCell="E24" sqref="E24"/>
      <selection pane="bottomRight" activeCell="D6" sqref="D6"/>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33</v>
      </c>
      <c r="B1" s="1" t="s">
        <v>67</v>
      </c>
      <c r="C1" s="1" t="s">
        <v>35</v>
      </c>
      <c r="D1" s="1" t="s">
        <v>68</v>
      </c>
      <c r="E1" s="1" t="s">
        <v>37</v>
      </c>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76</v>
      </c>
      <c r="U1" s="4" t="s">
        <v>117</v>
      </c>
      <c r="V1" s="4" t="s">
        <v>118</v>
      </c>
      <c r="W1" s="4" t="s">
        <v>159</v>
      </c>
      <c r="X1" s="4" t="s">
        <v>163</v>
      </c>
      <c r="Y1" s="4" t="s">
        <v>9</v>
      </c>
      <c r="Z1" s="4" t="s">
        <v>77</v>
      </c>
      <c r="AA1" s="4" t="s">
        <v>10</v>
      </c>
      <c r="AB1" s="4" t="s">
        <v>11</v>
      </c>
      <c r="AC1" s="4"/>
      <c r="AD1" s="4" t="s">
        <v>12</v>
      </c>
      <c r="AE1" s="4" t="s">
        <v>13</v>
      </c>
      <c r="AF1" s="4" t="s">
        <v>46</v>
      </c>
      <c r="AG1" s="4" t="s">
        <v>78</v>
      </c>
      <c r="AH1" s="14" t="s">
        <v>79</v>
      </c>
      <c r="AI1" s="14" t="s">
        <v>121</v>
      </c>
    </row>
    <row r="2" spans="1:35" s="5" customFormat="1">
      <c r="A2" s="6">
        <v>45788</v>
      </c>
      <c r="B2" s="7" t="s">
        <v>154</v>
      </c>
      <c r="C2" s="8" t="s">
        <v>207</v>
      </c>
      <c r="D2" s="9">
        <v>4.866898148148148E-2</v>
      </c>
      <c r="E2" s="8" t="s">
        <v>356</v>
      </c>
      <c r="F2" s="10">
        <v>12.1</v>
      </c>
      <c r="G2" s="10">
        <v>10.5</v>
      </c>
      <c r="H2" s="10">
        <v>11.3</v>
      </c>
      <c r="I2" s="10">
        <v>12</v>
      </c>
      <c r="J2" s="10">
        <v>12.3</v>
      </c>
      <c r="K2" s="10">
        <v>12.3</v>
      </c>
      <c r="L2" s="18">
        <f>SUM(F2:H2)</f>
        <v>33.900000000000006</v>
      </c>
      <c r="M2" s="18">
        <f>SUM(I2:K2)</f>
        <v>36.6</v>
      </c>
      <c r="N2" s="19">
        <f>SUM(F2:J2)</f>
        <v>58.2</v>
      </c>
      <c r="O2" s="11" t="s">
        <v>178</v>
      </c>
      <c r="P2" s="11" t="s">
        <v>175</v>
      </c>
      <c r="Q2" s="13" t="s">
        <v>354</v>
      </c>
      <c r="R2" s="13" t="s">
        <v>318</v>
      </c>
      <c r="S2" s="13" t="s">
        <v>355</v>
      </c>
      <c r="T2" s="13" t="s">
        <v>167</v>
      </c>
      <c r="U2" s="12">
        <v>13.2</v>
      </c>
      <c r="V2" s="12">
        <v>15.7</v>
      </c>
      <c r="W2" s="12">
        <v>9.1</v>
      </c>
      <c r="X2" s="11" t="s">
        <v>204</v>
      </c>
      <c r="Y2" s="12">
        <v>1.5</v>
      </c>
      <c r="Z2" s="12" t="s">
        <v>257</v>
      </c>
      <c r="AA2" s="12">
        <v>0.5</v>
      </c>
      <c r="AB2" s="8">
        <v>1</v>
      </c>
      <c r="AC2" s="8"/>
      <c r="AD2" s="11" t="s">
        <v>259</v>
      </c>
      <c r="AE2" s="11" t="s">
        <v>259</v>
      </c>
      <c r="AF2" s="11" t="s">
        <v>169</v>
      </c>
      <c r="AG2" s="8" t="s">
        <v>319</v>
      </c>
      <c r="AH2" s="8" t="s">
        <v>398</v>
      </c>
      <c r="AI2" s="21" t="s">
        <v>399</v>
      </c>
    </row>
    <row r="3" spans="1:35" s="5" customFormat="1">
      <c r="A3" s="6">
        <v>45788</v>
      </c>
      <c r="B3" s="7" t="s">
        <v>153</v>
      </c>
      <c r="C3" s="8" t="s">
        <v>211</v>
      </c>
      <c r="D3" s="9">
        <v>4.8645833333333333E-2</v>
      </c>
      <c r="E3" s="8" t="s">
        <v>362</v>
      </c>
      <c r="F3" s="10">
        <v>12.1</v>
      </c>
      <c r="G3" s="10">
        <v>11.1</v>
      </c>
      <c r="H3" s="10">
        <v>11.8</v>
      </c>
      <c r="I3" s="10">
        <v>11.8</v>
      </c>
      <c r="J3" s="10">
        <v>11.7</v>
      </c>
      <c r="K3" s="10">
        <v>11.8</v>
      </c>
      <c r="L3" s="18">
        <f>SUM(F3:H3)</f>
        <v>35</v>
      </c>
      <c r="M3" s="18">
        <f>SUM(I3:K3)</f>
        <v>35.299999999999997</v>
      </c>
      <c r="N3" s="19">
        <f>SUM(F3:J3)</f>
        <v>58.5</v>
      </c>
      <c r="O3" s="11" t="s">
        <v>174</v>
      </c>
      <c r="P3" s="11" t="s">
        <v>180</v>
      </c>
      <c r="Q3" s="13" t="s">
        <v>233</v>
      </c>
      <c r="R3" s="13" t="s">
        <v>251</v>
      </c>
      <c r="S3" s="13" t="s">
        <v>201</v>
      </c>
      <c r="T3" s="13" t="s">
        <v>167</v>
      </c>
      <c r="U3" s="12">
        <v>13.2</v>
      </c>
      <c r="V3" s="12">
        <v>15.7</v>
      </c>
      <c r="W3" s="12">
        <v>9.1</v>
      </c>
      <c r="X3" s="11" t="s">
        <v>204</v>
      </c>
      <c r="Y3" s="12">
        <v>1.3</v>
      </c>
      <c r="Z3" s="12" t="s">
        <v>257</v>
      </c>
      <c r="AA3" s="12">
        <v>0.3</v>
      </c>
      <c r="AB3" s="8">
        <v>1</v>
      </c>
      <c r="AC3" s="8"/>
      <c r="AD3" s="11" t="s">
        <v>259</v>
      </c>
      <c r="AE3" s="11" t="s">
        <v>258</v>
      </c>
      <c r="AF3" s="11" t="s">
        <v>169</v>
      </c>
      <c r="AG3" s="8" t="s">
        <v>319</v>
      </c>
      <c r="AH3" s="8" t="s">
        <v>404</v>
      </c>
      <c r="AI3" s="21" t="s">
        <v>405</v>
      </c>
    </row>
    <row r="4" spans="1:35" s="5" customFormat="1">
      <c r="A4" s="6">
        <v>45795</v>
      </c>
      <c r="B4" s="7" t="s">
        <v>156</v>
      </c>
      <c r="C4" s="8" t="s">
        <v>207</v>
      </c>
      <c r="D4" s="9">
        <v>4.8634259259259259E-2</v>
      </c>
      <c r="E4" s="8" t="s">
        <v>440</v>
      </c>
      <c r="F4" s="10">
        <v>12.2</v>
      </c>
      <c r="G4" s="10">
        <v>10.7</v>
      </c>
      <c r="H4" s="10">
        <v>11.4</v>
      </c>
      <c r="I4" s="10">
        <v>11.3</v>
      </c>
      <c r="J4" s="10">
        <v>11.9</v>
      </c>
      <c r="K4" s="10">
        <v>12.8</v>
      </c>
      <c r="L4" s="18">
        <f>SUM(F4:H4)</f>
        <v>34.299999999999997</v>
      </c>
      <c r="M4" s="18">
        <f>SUM(I4:K4)</f>
        <v>36</v>
      </c>
      <c r="N4" s="19">
        <f>SUM(F4:J4)</f>
        <v>57.499999999999993</v>
      </c>
      <c r="O4" s="11" t="s">
        <v>178</v>
      </c>
      <c r="P4" s="11" t="s">
        <v>175</v>
      </c>
      <c r="Q4" s="13" t="s">
        <v>201</v>
      </c>
      <c r="R4" s="13" t="s">
        <v>252</v>
      </c>
      <c r="S4" s="13" t="s">
        <v>251</v>
      </c>
      <c r="T4" s="13" t="s">
        <v>167</v>
      </c>
      <c r="U4" s="12">
        <v>13.1</v>
      </c>
      <c r="V4" s="12">
        <v>13.5</v>
      </c>
      <c r="W4" s="12">
        <v>9</v>
      </c>
      <c r="X4" s="11" t="s">
        <v>168</v>
      </c>
      <c r="Y4" s="12">
        <v>0.7</v>
      </c>
      <c r="Z4" s="12" t="s">
        <v>257</v>
      </c>
      <c r="AA4" s="12">
        <v>0.2</v>
      </c>
      <c r="AB4" s="8">
        <v>0.5</v>
      </c>
      <c r="AC4" s="8"/>
      <c r="AD4" s="11" t="s">
        <v>258</v>
      </c>
      <c r="AE4" s="11" t="s">
        <v>258</v>
      </c>
      <c r="AF4" s="11" t="s">
        <v>169</v>
      </c>
      <c r="AG4" s="8" t="s">
        <v>319</v>
      </c>
      <c r="AH4" s="8" t="s">
        <v>492</v>
      </c>
      <c r="AI4" s="21" t="s">
        <v>493</v>
      </c>
    </row>
    <row r="5" spans="1:35" s="5" customFormat="1">
      <c r="A5" s="6">
        <v>45801</v>
      </c>
      <c r="B5" s="7" t="s">
        <v>155</v>
      </c>
      <c r="C5" s="8" t="s">
        <v>176</v>
      </c>
      <c r="D5" s="9">
        <v>4.8009259259259258E-2</v>
      </c>
      <c r="E5" s="8" t="s">
        <v>506</v>
      </c>
      <c r="F5" s="10">
        <v>12.4</v>
      </c>
      <c r="G5" s="10">
        <v>10.9</v>
      </c>
      <c r="H5" s="10">
        <v>11.6</v>
      </c>
      <c r="I5" s="10">
        <v>11.5</v>
      </c>
      <c r="J5" s="10">
        <v>11.5</v>
      </c>
      <c r="K5" s="10">
        <v>11.9</v>
      </c>
      <c r="L5" s="18">
        <f t="shared" ref="L5:L7" si="0">SUM(F5:H5)</f>
        <v>34.9</v>
      </c>
      <c r="M5" s="18">
        <f t="shared" ref="M5:M7" si="1">SUM(I5:K5)</f>
        <v>34.9</v>
      </c>
      <c r="N5" s="19">
        <f t="shared" ref="N5:N7" si="2">SUM(F5:J5)</f>
        <v>57.9</v>
      </c>
      <c r="O5" s="11" t="s">
        <v>174</v>
      </c>
      <c r="P5" s="11" t="s">
        <v>180</v>
      </c>
      <c r="Q5" s="13" t="s">
        <v>230</v>
      </c>
      <c r="R5" s="13" t="s">
        <v>507</v>
      </c>
      <c r="S5" s="13" t="s">
        <v>181</v>
      </c>
      <c r="T5" s="13" t="s">
        <v>167</v>
      </c>
      <c r="U5" s="12">
        <v>10.4</v>
      </c>
      <c r="V5" s="12">
        <v>12.6</v>
      </c>
      <c r="W5" s="12">
        <v>9.6999999999999993</v>
      </c>
      <c r="X5" s="11" t="s">
        <v>168</v>
      </c>
      <c r="Y5" s="12">
        <v>1.2</v>
      </c>
      <c r="Z5" s="12" t="s">
        <v>257</v>
      </c>
      <c r="AA5" s="12">
        <v>0.9</v>
      </c>
      <c r="AB5" s="8">
        <v>0.3</v>
      </c>
      <c r="AC5" s="8"/>
      <c r="AD5" s="11" t="s">
        <v>262</v>
      </c>
      <c r="AE5" s="11" t="s">
        <v>259</v>
      </c>
      <c r="AF5" s="11" t="s">
        <v>168</v>
      </c>
      <c r="AG5" s="8" t="s">
        <v>319</v>
      </c>
      <c r="AH5" s="8" t="s">
        <v>542</v>
      </c>
      <c r="AI5" s="21" t="s">
        <v>543</v>
      </c>
    </row>
    <row r="6" spans="1:35" s="5" customFormat="1">
      <c r="A6" s="6">
        <v>45802</v>
      </c>
      <c r="B6" s="7" t="s">
        <v>157</v>
      </c>
      <c r="C6" s="8" t="s">
        <v>207</v>
      </c>
      <c r="D6" s="9">
        <v>4.8680555555555553E-2</v>
      </c>
      <c r="E6" s="8" t="s">
        <v>510</v>
      </c>
      <c r="F6" s="10">
        <v>12.2</v>
      </c>
      <c r="G6" s="10">
        <v>10.9</v>
      </c>
      <c r="H6" s="10">
        <v>11.7</v>
      </c>
      <c r="I6" s="10">
        <v>11.7</v>
      </c>
      <c r="J6" s="10">
        <v>11.5</v>
      </c>
      <c r="K6" s="10">
        <v>12.6</v>
      </c>
      <c r="L6" s="18">
        <f t="shared" si="0"/>
        <v>34.799999999999997</v>
      </c>
      <c r="M6" s="18">
        <f t="shared" si="1"/>
        <v>35.799999999999997</v>
      </c>
      <c r="N6" s="19">
        <f t="shared" si="2"/>
        <v>58</v>
      </c>
      <c r="O6" s="11" t="s">
        <v>174</v>
      </c>
      <c r="P6" s="11" t="s">
        <v>234</v>
      </c>
      <c r="Q6" s="13" t="s">
        <v>202</v>
      </c>
      <c r="R6" s="13" t="s">
        <v>339</v>
      </c>
      <c r="S6" s="13" t="s">
        <v>324</v>
      </c>
      <c r="T6" s="13" t="s">
        <v>167</v>
      </c>
      <c r="U6" s="12">
        <v>13.3</v>
      </c>
      <c r="V6" s="12">
        <v>13.9</v>
      </c>
      <c r="W6" s="12">
        <v>9</v>
      </c>
      <c r="X6" s="11" t="s">
        <v>204</v>
      </c>
      <c r="Y6" s="12">
        <v>1</v>
      </c>
      <c r="Z6" s="12" t="s">
        <v>257</v>
      </c>
      <c r="AA6" s="12" t="s">
        <v>263</v>
      </c>
      <c r="AB6" s="8">
        <v>1</v>
      </c>
      <c r="AC6" s="8"/>
      <c r="AD6" s="11" t="s">
        <v>258</v>
      </c>
      <c r="AE6" s="11" t="s">
        <v>258</v>
      </c>
      <c r="AF6" s="11" t="s">
        <v>169</v>
      </c>
      <c r="AG6" s="8" t="s">
        <v>319</v>
      </c>
      <c r="AH6" s="8" t="s">
        <v>574</v>
      </c>
      <c r="AI6" s="21" t="s">
        <v>575</v>
      </c>
    </row>
    <row r="7" spans="1:35" s="5" customFormat="1">
      <c r="A7" s="6">
        <v>45802</v>
      </c>
      <c r="B7" s="7" t="s">
        <v>153</v>
      </c>
      <c r="C7" s="8" t="s">
        <v>207</v>
      </c>
      <c r="D7" s="9">
        <v>4.9363425925925929E-2</v>
      </c>
      <c r="E7" s="8" t="s">
        <v>522</v>
      </c>
      <c r="F7" s="10">
        <v>12.3</v>
      </c>
      <c r="G7" s="10">
        <v>10.8</v>
      </c>
      <c r="H7" s="10">
        <v>11.7</v>
      </c>
      <c r="I7" s="10">
        <v>12.1</v>
      </c>
      <c r="J7" s="10">
        <v>12.4</v>
      </c>
      <c r="K7" s="10">
        <v>12.2</v>
      </c>
      <c r="L7" s="18">
        <f t="shared" si="0"/>
        <v>34.799999999999997</v>
      </c>
      <c r="M7" s="18">
        <f t="shared" si="1"/>
        <v>36.700000000000003</v>
      </c>
      <c r="N7" s="19">
        <f t="shared" si="2"/>
        <v>59.3</v>
      </c>
      <c r="O7" s="11" t="s">
        <v>174</v>
      </c>
      <c r="P7" s="11" t="s">
        <v>175</v>
      </c>
      <c r="Q7" s="13" t="s">
        <v>359</v>
      </c>
      <c r="R7" s="13" t="s">
        <v>203</v>
      </c>
      <c r="S7" s="13" t="s">
        <v>455</v>
      </c>
      <c r="T7" s="13" t="s">
        <v>167</v>
      </c>
      <c r="U7" s="12">
        <v>13.3</v>
      </c>
      <c r="V7" s="12">
        <v>13.9</v>
      </c>
      <c r="W7" s="12">
        <v>9</v>
      </c>
      <c r="X7" s="11" t="s">
        <v>204</v>
      </c>
      <c r="Y7" s="12">
        <v>2.5</v>
      </c>
      <c r="Z7" s="12" t="s">
        <v>257</v>
      </c>
      <c r="AA7" s="12">
        <v>1.1000000000000001</v>
      </c>
      <c r="AB7" s="8">
        <v>1.4</v>
      </c>
      <c r="AC7" s="8"/>
      <c r="AD7" s="11" t="s">
        <v>262</v>
      </c>
      <c r="AE7" s="11" t="s">
        <v>259</v>
      </c>
      <c r="AF7" s="11" t="s">
        <v>168</v>
      </c>
      <c r="AG7" s="8" t="s">
        <v>319</v>
      </c>
      <c r="AH7" s="8" t="s">
        <v>562</v>
      </c>
      <c r="AI7" s="21" t="s">
        <v>563</v>
      </c>
    </row>
  </sheetData>
  <autoFilter ref="A1:AH1" xr:uid="{00000000-0009-0000-0000-000002000000}"/>
  <phoneticPr fontId="11"/>
  <conditionalFormatting sqref="F2:K2">
    <cfRule type="colorScale" priority="500">
      <colorScale>
        <cfvo type="min"/>
        <cfvo type="percentile" val="50"/>
        <cfvo type="max"/>
        <color rgb="FFF8696B"/>
        <color rgb="FFFFEB84"/>
        <color rgb="FF63BE7B"/>
      </colorScale>
    </cfRule>
  </conditionalFormatting>
  <conditionalFormatting sqref="F3:K3">
    <cfRule type="colorScale" priority="15">
      <colorScale>
        <cfvo type="min"/>
        <cfvo type="percentile" val="50"/>
        <cfvo type="max"/>
        <color rgb="FFF8696B"/>
        <color rgb="FFFFEB84"/>
        <color rgb="FF63BE7B"/>
      </colorScale>
    </cfRule>
  </conditionalFormatting>
  <conditionalFormatting sqref="F4:K4">
    <cfRule type="colorScale" priority="8">
      <colorScale>
        <cfvo type="min"/>
        <cfvo type="percentile" val="50"/>
        <cfvo type="max"/>
        <color rgb="FFF8696B"/>
        <color rgb="FFFFEB84"/>
        <color rgb="FF63BE7B"/>
      </colorScale>
    </cfRule>
  </conditionalFormatting>
  <conditionalFormatting sqref="F5:K7">
    <cfRule type="colorScale" priority="4">
      <colorScale>
        <cfvo type="min"/>
        <cfvo type="percentile" val="50"/>
        <cfvo type="max"/>
        <color rgb="FFF8696B"/>
        <color rgb="FFFFEB84"/>
        <color rgb="FF63BE7B"/>
      </colorScale>
    </cfRule>
  </conditionalFormatting>
  <conditionalFormatting sqref="X2:X7">
    <cfRule type="containsText" dxfId="119" priority="144" operator="containsText" text="D">
      <formula>NOT(ISERROR(SEARCH("D",X2)))</formula>
    </cfRule>
    <cfRule type="containsText" dxfId="118" priority="145" operator="containsText" text="S">
      <formula>NOT(ISERROR(SEARCH("S",X2)))</formula>
    </cfRule>
    <cfRule type="containsText" dxfId="117" priority="146" operator="containsText" text="F">
      <formula>NOT(ISERROR(SEARCH("F",X2)))</formula>
    </cfRule>
  </conditionalFormatting>
  <conditionalFormatting sqref="X2:AG2">
    <cfRule type="containsText" dxfId="116" priority="157" operator="containsText" text="E">
      <formula>NOT(ISERROR(SEARCH("E",X2)))</formula>
    </cfRule>
    <cfRule type="containsText" dxfId="115" priority="158" operator="containsText" text="B">
      <formula>NOT(ISERROR(SEARCH("B",X2)))</formula>
    </cfRule>
    <cfRule type="containsText" dxfId="114" priority="159" operator="containsText" text="A">
      <formula>NOT(ISERROR(SEARCH("A",X2)))</formula>
    </cfRule>
  </conditionalFormatting>
  <conditionalFormatting sqref="X3:AG7">
    <cfRule type="containsText" dxfId="113" priority="1" operator="containsText" text="E">
      <formula>NOT(ISERROR(SEARCH("E",X3)))</formula>
    </cfRule>
    <cfRule type="containsText" dxfId="112" priority="2" operator="containsText" text="B">
      <formula>NOT(ISERROR(SEARCH("B",X3)))</formula>
    </cfRule>
    <cfRule type="containsText" dxfId="111" priority="3" operator="containsText" text="A">
      <formula>NOT(ISERROR(SEARCH("A",X3)))</formula>
    </cfRule>
  </conditionalFormatting>
  <dataValidations count="1">
    <dataValidation type="list" allowBlank="1" showInputMessage="1" showErrorMessage="1" sqref="AG2:AG7"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L10"/>
  <sheetViews>
    <sheetView workbookViewId="0">
      <pane xSplit="5" ySplit="1" topLeftCell="AL2" activePane="bottomRight" state="frozen"/>
      <selection activeCell="E15" sqref="E15"/>
      <selection pane="topRight" activeCell="E15" sqref="E15"/>
      <selection pane="bottomLeft" activeCell="E15" sqref="E15"/>
      <selection pane="bottomRight" activeCell="AL12" sqref="AL12"/>
    </sheetView>
  </sheetViews>
  <sheetFormatPr baseColWidth="10" defaultColWidth="8.83203125" defaultRowHeight="15"/>
  <cols>
    <col min="1" max="1" width="10" bestFit="1" customWidth="1"/>
    <col min="2" max="2" width="8.1640625" customWidth="1"/>
    <col min="5" max="5" width="18.33203125" customWidth="1"/>
    <col min="20" max="22" width="16.6640625" customWidth="1"/>
    <col min="23" max="23" width="5.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18</v>
      </c>
      <c r="G1" s="1" t="s">
        <v>19</v>
      </c>
      <c r="H1" s="1" t="s">
        <v>20</v>
      </c>
      <c r="I1" s="1" t="s">
        <v>21</v>
      </c>
      <c r="J1" s="1" t="s">
        <v>22</v>
      </c>
      <c r="K1" s="1" t="s">
        <v>23</v>
      </c>
      <c r="L1" s="1" t="s">
        <v>24</v>
      </c>
      <c r="M1" s="1" t="s">
        <v>3</v>
      </c>
      <c r="N1" s="1" t="s">
        <v>25</v>
      </c>
      <c r="O1" s="1" t="s">
        <v>4</v>
      </c>
      <c r="P1" s="1" t="s">
        <v>40</v>
      </c>
      <c r="Q1" s="1" t="s">
        <v>171</v>
      </c>
      <c r="R1" s="2" t="s">
        <v>17</v>
      </c>
      <c r="S1" s="2" t="s">
        <v>5</v>
      </c>
      <c r="T1" s="3" t="s">
        <v>6</v>
      </c>
      <c r="U1" s="3" t="s">
        <v>7</v>
      </c>
      <c r="V1" s="3" t="s">
        <v>8</v>
      </c>
      <c r="W1" s="3" t="s">
        <v>93</v>
      </c>
      <c r="X1" s="4" t="s">
        <v>117</v>
      </c>
      <c r="Y1" s="4" t="s">
        <v>118</v>
      </c>
      <c r="Z1" s="4" t="s">
        <v>159</v>
      </c>
      <c r="AA1" s="4" t="s">
        <v>163</v>
      </c>
      <c r="AB1" s="4" t="s">
        <v>9</v>
      </c>
      <c r="AC1" s="4" t="s">
        <v>86</v>
      </c>
      <c r="AD1" s="4" t="s">
        <v>10</v>
      </c>
      <c r="AE1" s="4" t="s">
        <v>11</v>
      </c>
      <c r="AF1" s="4"/>
      <c r="AG1" s="4" t="s">
        <v>12</v>
      </c>
      <c r="AH1" s="4" t="s">
        <v>13</v>
      </c>
      <c r="AI1" s="4" t="s">
        <v>46</v>
      </c>
      <c r="AJ1" s="4" t="s">
        <v>47</v>
      </c>
      <c r="AK1" s="1" t="s">
        <v>14</v>
      </c>
      <c r="AL1" s="1" t="s">
        <v>120</v>
      </c>
    </row>
    <row r="2" spans="1:38" s="5" customFormat="1">
      <c r="A2" s="6">
        <v>45780</v>
      </c>
      <c r="B2" s="17" t="s">
        <v>156</v>
      </c>
      <c r="C2" s="8" t="s">
        <v>176</v>
      </c>
      <c r="D2" s="9">
        <v>5.7002314814814818E-2</v>
      </c>
      <c r="E2" s="23" t="s">
        <v>220</v>
      </c>
      <c r="F2" s="20">
        <v>12.2</v>
      </c>
      <c r="G2" s="20">
        <v>10.6</v>
      </c>
      <c r="H2" s="20">
        <v>11.3</v>
      </c>
      <c r="I2" s="20">
        <v>11.9</v>
      </c>
      <c r="J2" s="20">
        <v>12.2</v>
      </c>
      <c r="K2" s="20">
        <v>12.1</v>
      </c>
      <c r="L2" s="20">
        <v>12.2</v>
      </c>
      <c r="M2" s="18">
        <f>SUM(F2:H2)</f>
        <v>34.099999999999994</v>
      </c>
      <c r="N2" s="18">
        <f>I2</f>
        <v>11.9</v>
      </c>
      <c r="O2" s="18">
        <f>SUM(J2:L2)</f>
        <v>36.5</v>
      </c>
      <c r="P2" s="19">
        <f>SUM(F2:J2)</f>
        <v>58.199999999999989</v>
      </c>
      <c r="Q2" s="19">
        <f>SUM(H2:L2)</f>
        <v>59.7</v>
      </c>
      <c r="R2" s="11" t="s">
        <v>178</v>
      </c>
      <c r="S2" s="11" t="s">
        <v>175</v>
      </c>
      <c r="T2" s="13" t="s">
        <v>201</v>
      </c>
      <c r="U2" s="13" t="s">
        <v>210</v>
      </c>
      <c r="V2" s="13" t="s">
        <v>189</v>
      </c>
      <c r="W2" s="13" t="s">
        <v>167</v>
      </c>
      <c r="X2" s="12">
        <v>11.2</v>
      </c>
      <c r="Y2" s="12">
        <v>13.6</v>
      </c>
      <c r="Z2" s="12">
        <v>9.5</v>
      </c>
      <c r="AA2" s="11" t="s">
        <v>169</v>
      </c>
      <c r="AB2" s="15">
        <v>0.1</v>
      </c>
      <c r="AC2" s="11" t="s">
        <v>257</v>
      </c>
      <c r="AD2" s="11">
        <v>0.3</v>
      </c>
      <c r="AE2" s="11">
        <v>-0.2</v>
      </c>
      <c r="AF2" s="11"/>
      <c r="AG2" s="11" t="s">
        <v>259</v>
      </c>
      <c r="AH2" s="11" t="s">
        <v>259</v>
      </c>
      <c r="AI2" s="11" t="s">
        <v>169</v>
      </c>
      <c r="AJ2" s="8"/>
      <c r="AK2" s="8" t="s">
        <v>266</v>
      </c>
      <c r="AL2" s="21" t="s">
        <v>267</v>
      </c>
    </row>
    <row r="3" spans="1:38" s="5" customFormat="1">
      <c r="A3" s="6">
        <v>45781</v>
      </c>
      <c r="B3" s="17" t="s">
        <v>153</v>
      </c>
      <c r="C3" s="8" t="s">
        <v>176</v>
      </c>
      <c r="D3" s="9">
        <v>5.7025462962962965E-2</v>
      </c>
      <c r="E3" s="23" t="s">
        <v>255</v>
      </c>
      <c r="F3" s="20">
        <v>12.3</v>
      </c>
      <c r="G3" s="20">
        <v>10.9</v>
      </c>
      <c r="H3" s="20">
        <v>11.7</v>
      </c>
      <c r="I3" s="20">
        <v>12</v>
      </c>
      <c r="J3" s="20">
        <v>12</v>
      </c>
      <c r="K3" s="20">
        <v>11.7</v>
      </c>
      <c r="L3" s="20">
        <v>12.1</v>
      </c>
      <c r="M3" s="18">
        <f>SUM(F3:H3)</f>
        <v>34.900000000000006</v>
      </c>
      <c r="N3" s="18">
        <f>I3</f>
        <v>12</v>
      </c>
      <c r="O3" s="18">
        <f>SUM(J3:L3)</f>
        <v>35.799999999999997</v>
      </c>
      <c r="P3" s="19">
        <f>SUM(F3:J3)</f>
        <v>58.900000000000006</v>
      </c>
      <c r="Q3" s="19">
        <f>SUM(H3:L3)</f>
        <v>59.500000000000007</v>
      </c>
      <c r="R3" s="11" t="s">
        <v>174</v>
      </c>
      <c r="S3" s="11" t="s">
        <v>180</v>
      </c>
      <c r="T3" s="13" t="s">
        <v>202</v>
      </c>
      <c r="U3" s="13" t="s">
        <v>256</v>
      </c>
      <c r="V3" s="13" t="s">
        <v>183</v>
      </c>
      <c r="W3" s="13" t="s">
        <v>167</v>
      </c>
      <c r="X3" s="12">
        <v>12.6</v>
      </c>
      <c r="Y3" s="12">
        <v>14.7</v>
      </c>
      <c r="Z3" s="12">
        <v>8.8000000000000007</v>
      </c>
      <c r="AA3" s="11" t="s">
        <v>168</v>
      </c>
      <c r="AB3" s="15">
        <v>1</v>
      </c>
      <c r="AC3" s="11" t="s">
        <v>257</v>
      </c>
      <c r="AD3" s="11">
        <v>0.7</v>
      </c>
      <c r="AE3" s="11">
        <v>0.3</v>
      </c>
      <c r="AF3" s="11"/>
      <c r="AG3" s="11" t="s">
        <v>259</v>
      </c>
      <c r="AH3" s="11" t="s">
        <v>259</v>
      </c>
      <c r="AI3" s="11" t="s">
        <v>168</v>
      </c>
      <c r="AJ3" s="8"/>
      <c r="AK3" s="8" t="s">
        <v>303</v>
      </c>
      <c r="AL3" s="21" t="s">
        <v>304</v>
      </c>
    </row>
    <row r="4" spans="1:38" s="5" customFormat="1">
      <c r="A4" s="6">
        <v>45788</v>
      </c>
      <c r="B4" s="17" t="s">
        <v>170</v>
      </c>
      <c r="C4" s="8" t="s">
        <v>207</v>
      </c>
      <c r="D4" s="9">
        <v>5.6956018518518517E-2</v>
      </c>
      <c r="E4" s="23" t="s">
        <v>360</v>
      </c>
      <c r="F4" s="20">
        <v>12</v>
      </c>
      <c r="G4" s="20">
        <v>10.9</v>
      </c>
      <c r="H4" s="20">
        <v>11.2</v>
      </c>
      <c r="I4" s="20">
        <v>11.7</v>
      </c>
      <c r="J4" s="20">
        <v>11.4</v>
      </c>
      <c r="K4" s="20">
        <v>12</v>
      </c>
      <c r="L4" s="20">
        <v>12.9</v>
      </c>
      <c r="M4" s="18">
        <f>SUM(F4:H4)</f>
        <v>34.099999999999994</v>
      </c>
      <c r="N4" s="18">
        <f>I4</f>
        <v>11.7</v>
      </c>
      <c r="O4" s="18">
        <f>SUM(J4:L4)</f>
        <v>36.299999999999997</v>
      </c>
      <c r="P4" s="19">
        <f>SUM(F4:J4)</f>
        <v>57.199999999999996</v>
      </c>
      <c r="Q4" s="19">
        <f>SUM(H4:L4)</f>
        <v>59.199999999999996</v>
      </c>
      <c r="R4" s="11" t="s">
        <v>178</v>
      </c>
      <c r="S4" s="11" t="s">
        <v>175</v>
      </c>
      <c r="T4" s="13" t="s">
        <v>324</v>
      </c>
      <c r="U4" s="13" t="s">
        <v>361</v>
      </c>
      <c r="V4" s="13" t="s">
        <v>187</v>
      </c>
      <c r="W4" s="13" t="s">
        <v>167</v>
      </c>
      <c r="X4" s="12">
        <v>13.2</v>
      </c>
      <c r="Y4" s="12">
        <v>15.7</v>
      </c>
      <c r="Z4" s="12">
        <v>9.1</v>
      </c>
      <c r="AA4" s="11" t="s">
        <v>204</v>
      </c>
      <c r="AB4" s="15">
        <v>1.8</v>
      </c>
      <c r="AC4" s="11" t="s">
        <v>257</v>
      </c>
      <c r="AD4" s="11">
        <v>0.6</v>
      </c>
      <c r="AE4" s="11">
        <v>1.2</v>
      </c>
      <c r="AF4" s="11"/>
      <c r="AG4" s="11" t="s">
        <v>259</v>
      </c>
      <c r="AH4" s="11" t="s">
        <v>259</v>
      </c>
      <c r="AI4" s="11" t="s">
        <v>168</v>
      </c>
      <c r="AJ4" s="8" t="s">
        <v>319</v>
      </c>
      <c r="AK4" s="8" t="s">
        <v>402</v>
      </c>
      <c r="AL4" s="21" t="s">
        <v>403</v>
      </c>
    </row>
    <row r="5" spans="1:38" s="5" customFormat="1">
      <c r="A5" s="6">
        <v>45794</v>
      </c>
      <c r="B5" s="17" t="s">
        <v>153</v>
      </c>
      <c r="C5" s="8" t="s">
        <v>211</v>
      </c>
      <c r="D5" s="9">
        <v>5.7662037037037039E-2</v>
      </c>
      <c r="E5" s="23" t="s">
        <v>426</v>
      </c>
      <c r="F5" s="20">
        <v>12.6</v>
      </c>
      <c r="G5" s="20">
        <v>11.2</v>
      </c>
      <c r="H5" s="20">
        <v>11.6</v>
      </c>
      <c r="I5" s="20">
        <v>12.3</v>
      </c>
      <c r="J5" s="20">
        <v>11.9</v>
      </c>
      <c r="K5" s="20">
        <v>11.5</v>
      </c>
      <c r="L5" s="20">
        <v>12.1</v>
      </c>
      <c r="M5" s="18">
        <f>SUM(F5:H5)</f>
        <v>35.4</v>
      </c>
      <c r="N5" s="18">
        <f>I5</f>
        <v>12.3</v>
      </c>
      <c r="O5" s="18">
        <f>SUM(J5:L5)</f>
        <v>35.5</v>
      </c>
      <c r="P5" s="19">
        <f>SUM(F5:J5)</f>
        <v>59.6</v>
      </c>
      <c r="Q5" s="19">
        <f>SUM(H5:L5)</f>
        <v>59.4</v>
      </c>
      <c r="R5" s="11" t="s">
        <v>174</v>
      </c>
      <c r="S5" s="11" t="s">
        <v>180</v>
      </c>
      <c r="T5" s="13" t="s">
        <v>359</v>
      </c>
      <c r="U5" s="13" t="s">
        <v>427</v>
      </c>
      <c r="V5" s="13" t="s">
        <v>425</v>
      </c>
      <c r="W5" s="13" t="s">
        <v>167</v>
      </c>
      <c r="X5" s="12">
        <v>10.6</v>
      </c>
      <c r="Y5" s="12">
        <v>12.6</v>
      </c>
      <c r="Z5" s="12">
        <v>10</v>
      </c>
      <c r="AA5" s="11" t="s">
        <v>204</v>
      </c>
      <c r="AB5" s="15">
        <v>1.5</v>
      </c>
      <c r="AC5" s="11" t="s">
        <v>257</v>
      </c>
      <c r="AD5" s="11">
        <v>0.7</v>
      </c>
      <c r="AE5" s="11">
        <v>0.8</v>
      </c>
      <c r="AF5" s="11"/>
      <c r="AG5" s="11" t="s">
        <v>259</v>
      </c>
      <c r="AH5" s="11" t="s">
        <v>259</v>
      </c>
      <c r="AI5" s="11" t="s">
        <v>168</v>
      </c>
      <c r="AJ5" s="8" t="s">
        <v>319</v>
      </c>
      <c r="AK5" s="8" t="s">
        <v>465</v>
      </c>
      <c r="AL5" s="21" t="s">
        <v>464</v>
      </c>
    </row>
    <row r="6" spans="1:38" s="5" customFormat="1">
      <c r="A6" s="6">
        <v>45801</v>
      </c>
      <c r="B6" s="17" t="s">
        <v>157</v>
      </c>
      <c r="C6" s="8" t="s">
        <v>176</v>
      </c>
      <c r="D6" s="9">
        <v>5.7638888888888892E-2</v>
      </c>
      <c r="E6" s="23" t="s">
        <v>503</v>
      </c>
      <c r="F6" s="20">
        <v>12.3</v>
      </c>
      <c r="G6" s="20">
        <v>10.8</v>
      </c>
      <c r="H6" s="20">
        <v>11.5</v>
      </c>
      <c r="I6" s="20">
        <v>12.2</v>
      </c>
      <c r="J6" s="20">
        <v>12.2</v>
      </c>
      <c r="K6" s="20">
        <v>12.2</v>
      </c>
      <c r="L6" s="20">
        <v>11.8</v>
      </c>
      <c r="M6" s="18">
        <f>SUM(F6:H6)</f>
        <v>34.6</v>
      </c>
      <c r="N6" s="18">
        <f>I6</f>
        <v>12.2</v>
      </c>
      <c r="O6" s="18">
        <f>SUM(J6:L6)</f>
        <v>36.200000000000003</v>
      </c>
      <c r="P6" s="19">
        <f>SUM(F6:J6)</f>
        <v>59</v>
      </c>
      <c r="Q6" s="19">
        <f>SUM(H6:L6)</f>
        <v>59.899999999999991</v>
      </c>
      <c r="R6" s="11" t="s">
        <v>178</v>
      </c>
      <c r="S6" s="11" t="s">
        <v>175</v>
      </c>
      <c r="T6" s="13" t="s">
        <v>322</v>
      </c>
      <c r="U6" s="13" t="s">
        <v>341</v>
      </c>
      <c r="V6" s="13" t="s">
        <v>189</v>
      </c>
      <c r="W6" s="13" t="s">
        <v>167</v>
      </c>
      <c r="X6" s="12">
        <v>10.4</v>
      </c>
      <c r="Y6" s="12">
        <v>12.6</v>
      </c>
      <c r="Z6" s="12">
        <v>9.6999999999999993</v>
      </c>
      <c r="AA6" s="11" t="s">
        <v>168</v>
      </c>
      <c r="AB6" s="15">
        <v>0.6</v>
      </c>
      <c r="AC6" s="11" t="s">
        <v>257</v>
      </c>
      <c r="AD6" s="11">
        <v>0.4</v>
      </c>
      <c r="AE6" s="11">
        <v>0.2</v>
      </c>
      <c r="AF6" s="11"/>
      <c r="AG6" s="11" t="s">
        <v>259</v>
      </c>
      <c r="AH6" s="11" t="s">
        <v>259</v>
      </c>
      <c r="AI6" s="11" t="s">
        <v>168</v>
      </c>
      <c r="AJ6" s="8" t="s">
        <v>319</v>
      </c>
      <c r="AK6" s="8" t="s">
        <v>551</v>
      </c>
      <c r="AL6" s="21" t="s">
        <v>552</v>
      </c>
    </row>
    <row r="7" spans="1:38" s="5" customFormat="1">
      <c r="A7" s="6">
        <v>45864</v>
      </c>
      <c r="B7" s="17" t="s">
        <v>578</v>
      </c>
      <c r="C7" s="8" t="s">
        <v>176</v>
      </c>
      <c r="D7" s="9">
        <v>5.6284722222222222E-2</v>
      </c>
      <c r="E7" s="23" t="s">
        <v>587</v>
      </c>
      <c r="F7" s="20">
        <v>12.5</v>
      </c>
      <c r="G7" s="20">
        <v>10.4</v>
      </c>
      <c r="H7" s="20">
        <v>11.5</v>
      </c>
      <c r="I7" s="20">
        <v>12</v>
      </c>
      <c r="J7" s="20">
        <v>12.5</v>
      </c>
      <c r="K7" s="20">
        <v>11.3</v>
      </c>
      <c r="L7" s="20">
        <v>11.1</v>
      </c>
      <c r="M7" s="18">
        <f t="shared" ref="M7:M10" si="0">SUM(F7:H7)</f>
        <v>34.4</v>
      </c>
      <c r="N7" s="18">
        <f t="shared" ref="N7:N10" si="1">I7</f>
        <v>12</v>
      </c>
      <c r="O7" s="18">
        <f t="shared" ref="O7:O10" si="2">SUM(J7:L7)</f>
        <v>34.9</v>
      </c>
      <c r="P7" s="19">
        <f t="shared" ref="P7:P10" si="3">SUM(F7:J7)</f>
        <v>58.9</v>
      </c>
      <c r="Q7" s="19">
        <f t="shared" ref="Q7:Q10" si="4">SUM(H7:L7)</f>
        <v>58.4</v>
      </c>
      <c r="R7" s="11" t="s">
        <v>174</v>
      </c>
      <c r="S7" s="11" t="s">
        <v>186</v>
      </c>
      <c r="T7" s="13" t="s">
        <v>209</v>
      </c>
      <c r="U7" s="13" t="s">
        <v>588</v>
      </c>
      <c r="V7" s="13" t="s">
        <v>199</v>
      </c>
      <c r="W7" s="13" t="s">
        <v>260</v>
      </c>
      <c r="X7" s="12">
        <v>12.9</v>
      </c>
      <c r="Y7" s="12">
        <v>11.9</v>
      </c>
      <c r="Z7" s="12">
        <v>9.6999999999999993</v>
      </c>
      <c r="AA7" s="11" t="s">
        <v>260</v>
      </c>
      <c r="AB7" s="15">
        <v>-1.5</v>
      </c>
      <c r="AC7" s="11" t="s">
        <v>257</v>
      </c>
      <c r="AD7" s="11" t="s">
        <v>263</v>
      </c>
      <c r="AE7" s="11">
        <v>-1.5</v>
      </c>
      <c r="AF7" s="11"/>
      <c r="AG7" s="11" t="s">
        <v>258</v>
      </c>
      <c r="AH7" s="11" t="s">
        <v>258</v>
      </c>
      <c r="AI7" s="11" t="s">
        <v>169</v>
      </c>
      <c r="AJ7" s="8"/>
      <c r="AK7" s="8" t="s">
        <v>628</v>
      </c>
      <c r="AL7" s="21" t="s">
        <v>629</v>
      </c>
    </row>
    <row r="8" spans="1:38" s="5" customFormat="1">
      <c r="A8" s="6">
        <v>45864</v>
      </c>
      <c r="B8" s="17" t="s">
        <v>158</v>
      </c>
      <c r="C8" s="8" t="s">
        <v>176</v>
      </c>
      <c r="D8" s="9">
        <v>5.4872685185185184E-2</v>
      </c>
      <c r="E8" s="23" t="s">
        <v>593</v>
      </c>
      <c r="F8" s="20">
        <v>12.6</v>
      </c>
      <c r="G8" s="20">
        <v>10.8</v>
      </c>
      <c r="H8" s="20">
        <v>11</v>
      </c>
      <c r="I8" s="20">
        <v>11.5</v>
      </c>
      <c r="J8" s="20">
        <v>11.4</v>
      </c>
      <c r="K8" s="20">
        <v>10.9</v>
      </c>
      <c r="L8" s="20">
        <v>10.9</v>
      </c>
      <c r="M8" s="18">
        <f t="shared" si="0"/>
        <v>34.4</v>
      </c>
      <c r="N8" s="18">
        <f t="shared" si="1"/>
        <v>11.5</v>
      </c>
      <c r="O8" s="18">
        <f t="shared" si="2"/>
        <v>33.200000000000003</v>
      </c>
      <c r="P8" s="19">
        <f t="shared" si="3"/>
        <v>57.3</v>
      </c>
      <c r="Q8" s="19">
        <f t="shared" si="4"/>
        <v>55.699999999999996</v>
      </c>
      <c r="R8" s="11" t="s">
        <v>174</v>
      </c>
      <c r="S8" s="11" t="s">
        <v>186</v>
      </c>
      <c r="T8" s="13" t="s">
        <v>187</v>
      </c>
      <c r="U8" s="13" t="s">
        <v>324</v>
      </c>
      <c r="V8" s="13" t="s">
        <v>177</v>
      </c>
      <c r="W8" s="13" t="s">
        <v>260</v>
      </c>
      <c r="X8" s="12">
        <v>12.9</v>
      </c>
      <c r="Y8" s="12">
        <v>11.9</v>
      </c>
      <c r="Z8" s="12">
        <v>9.6999999999999993</v>
      </c>
      <c r="AA8" s="11" t="s">
        <v>260</v>
      </c>
      <c r="AB8" s="15">
        <v>-1.6</v>
      </c>
      <c r="AC8" s="11">
        <v>-0.3</v>
      </c>
      <c r="AD8" s="11">
        <v>-0.4</v>
      </c>
      <c r="AE8" s="11">
        <v>-1.5</v>
      </c>
      <c r="AF8" s="11"/>
      <c r="AG8" s="11" t="s">
        <v>261</v>
      </c>
      <c r="AH8" s="11" t="s">
        <v>258</v>
      </c>
      <c r="AI8" s="11" t="s">
        <v>169</v>
      </c>
      <c r="AJ8" s="8"/>
      <c r="AK8" s="8" t="s">
        <v>636</v>
      </c>
      <c r="AL8" s="21" t="s">
        <v>637</v>
      </c>
    </row>
    <row r="9" spans="1:38" s="5" customFormat="1">
      <c r="A9" s="6">
        <v>45864</v>
      </c>
      <c r="B9" s="17" t="s">
        <v>156</v>
      </c>
      <c r="C9" s="8" t="s">
        <v>176</v>
      </c>
      <c r="D9" s="9">
        <v>5.5648148148148148E-2</v>
      </c>
      <c r="E9" s="23" t="s">
        <v>599</v>
      </c>
      <c r="F9" s="20">
        <v>12.4</v>
      </c>
      <c r="G9" s="20">
        <v>10.4</v>
      </c>
      <c r="H9" s="20">
        <v>10.9</v>
      </c>
      <c r="I9" s="20">
        <v>11.3</v>
      </c>
      <c r="J9" s="20">
        <v>12.4</v>
      </c>
      <c r="K9" s="20">
        <v>11.7</v>
      </c>
      <c r="L9" s="20">
        <v>11.7</v>
      </c>
      <c r="M9" s="18">
        <f t="shared" si="0"/>
        <v>33.700000000000003</v>
      </c>
      <c r="N9" s="18">
        <f t="shared" si="1"/>
        <v>11.3</v>
      </c>
      <c r="O9" s="18">
        <f t="shared" si="2"/>
        <v>35.799999999999997</v>
      </c>
      <c r="P9" s="19">
        <f t="shared" si="3"/>
        <v>57.4</v>
      </c>
      <c r="Q9" s="19">
        <f t="shared" si="4"/>
        <v>58</v>
      </c>
      <c r="R9" s="11" t="s">
        <v>178</v>
      </c>
      <c r="S9" s="11" t="s">
        <v>234</v>
      </c>
      <c r="T9" s="13" t="s">
        <v>209</v>
      </c>
      <c r="U9" s="13" t="s">
        <v>189</v>
      </c>
      <c r="V9" s="13" t="s">
        <v>181</v>
      </c>
      <c r="W9" s="13" t="s">
        <v>260</v>
      </c>
      <c r="X9" s="12">
        <v>12.9</v>
      </c>
      <c r="Y9" s="12">
        <v>11.9</v>
      </c>
      <c r="Z9" s="12">
        <v>9.6999999999999993</v>
      </c>
      <c r="AA9" s="11" t="s">
        <v>260</v>
      </c>
      <c r="AB9" s="15">
        <v>-1.4</v>
      </c>
      <c r="AC9" s="11" t="s">
        <v>257</v>
      </c>
      <c r="AD9" s="11">
        <v>0.1</v>
      </c>
      <c r="AE9" s="11">
        <v>-1.5</v>
      </c>
      <c r="AF9" s="11"/>
      <c r="AG9" s="11" t="s">
        <v>258</v>
      </c>
      <c r="AH9" s="11" t="s">
        <v>258</v>
      </c>
      <c r="AI9" s="11" t="s">
        <v>168</v>
      </c>
      <c r="AJ9" s="8"/>
      <c r="AK9" s="8" t="s">
        <v>646</v>
      </c>
      <c r="AL9" s="21" t="s">
        <v>647</v>
      </c>
    </row>
    <row r="10" spans="1:38" s="5" customFormat="1">
      <c r="A10" s="6">
        <v>45865</v>
      </c>
      <c r="B10" s="16" t="s">
        <v>153</v>
      </c>
      <c r="C10" s="8" t="s">
        <v>176</v>
      </c>
      <c r="D10" s="9">
        <v>5.5613425925925927E-2</v>
      </c>
      <c r="E10" s="23" t="s">
        <v>620</v>
      </c>
      <c r="F10" s="20">
        <v>12.3</v>
      </c>
      <c r="G10" s="20">
        <v>10.3</v>
      </c>
      <c r="H10" s="20">
        <v>11.2</v>
      </c>
      <c r="I10" s="20">
        <v>11.8</v>
      </c>
      <c r="J10" s="20">
        <v>12</v>
      </c>
      <c r="K10" s="20">
        <v>11.3</v>
      </c>
      <c r="L10" s="20">
        <v>11.6</v>
      </c>
      <c r="M10" s="18">
        <f t="shared" si="0"/>
        <v>33.799999999999997</v>
      </c>
      <c r="N10" s="18">
        <f t="shared" si="1"/>
        <v>11.8</v>
      </c>
      <c r="O10" s="18">
        <f t="shared" si="2"/>
        <v>34.9</v>
      </c>
      <c r="P10" s="19">
        <f t="shared" si="3"/>
        <v>57.599999999999994</v>
      </c>
      <c r="Q10" s="19">
        <f t="shared" si="4"/>
        <v>57.9</v>
      </c>
      <c r="R10" s="11" t="s">
        <v>178</v>
      </c>
      <c r="S10" s="11" t="s">
        <v>188</v>
      </c>
      <c r="T10" s="13" t="s">
        <v>621</v>
      </c>
      <c r="U10" s="13" t="s">
        <v>354</v>
      </c>
      <c r="V10" s="13" t="s">
        <v>622</v>
      </c>
      <c r="W10" s="13" t="s">
        <v>260</v>
      </c>
      <c r="X10" s="12">
        <v>13.2</v>
      </c>
      <c r="Y10" s="12">
        <v>12.2</v>
      </c>
      <c r="Z10" s="12">
        <v>9.1</v>
      </c>
      <c r="AA10" s="11" t="s">
        <v>260</v>
      </c>
      <c r="AB10" s="15">
        <v>-1.2</v>
      </c>
      <c r="AC10" s="11" t="s">
        <v>257</v>
      </c>
      <c r="AD10" s="11">
        <v>0.3</v>
      </c>
      <c r="AE10" s="11">
        <v>-1.5</v>
      </c>
      <c r="AF10" s="11"/>
      <c r="AG10" s="11" t="s">
        <v>259</v>
      </c>
      <c r="AH10" s="11" t="s">
        <v>258</v>
      </c>
      <c r="AI10" s="11" t="s">
        <v>169</v>
      </c>
      <c r="AJ10" s="8"/>
      <c r="AK10" s="8" t="s">
        <v>668</v>
      </c>
      <c r="AL10" s="21" t="s">
        <v>669</v>
      </c>
    </row>
  </sheetData>
  <autoFilter ref="A1:AK1" xr:uid="{00000000-0009-0000-0000-000003000000}"/>
  <phoneticPr fontId="11"/>
  <conditionalFormatting sqref="F2:L2">
    <cfRule type="colorScale" priority="726">
      <colorScale>
        <cfvo type="min"/>
        <cfvo type="percentile" val="50"/>
        <cfvo type="max"/>
        <color rgb="FFF8696B"/>
        <color rgb="FFFFEB84"/>
        <color rgb="FF63BE7B"/>
      </colorScale>
    </cfRule>
  </conditionalFormatting>
  <conditionalFormatting sqref="F3:L3">
    <cfRule type="colorScale" priority="83">
      <colorScale>
        <cfvo type="min"/>
        <cfvo type="percentile" val="50"/>
        <cfvo type="max"/>
        <color rgb="FFF8696B"/>
        <color rgb="FFFFEB84"/>
        <color rgb="FF63BE7B"/>
      </colorScale>
    </cfRule>
  </conditionalFormatting>
  <conditionalFormatting sqref="F4:L4">
    <cfRule type="colorScale" priority="19">
      <colorScale>
        <cfvo type="min"/>
        <cfvo type="percentile" val="50"/>
        <cfvo type="max"/>
        <color rgb="FFF8696B"/>
        <color rgb="FFFFEB84"/>
        <color rgb="FF63BE7B"/>
      </colorScale>
    </cfRule>
  </conditionalFormatting>
  <conditionalFormatting sqref="F5:L5">
    <cfRule type="colorScale" priority="15">
      <colorScale>
        <cfvo type="min"/>
        <cfvo type="percentile" val="50"/>
        <cfvo type="max"/>
        <color rgb="FFF8696B"/>
        <color rgb="FFFFEB84"/>
        <color rgb="FF63BE7B"/>
      </colorScale>
    </cfRule>
  </conditionalFormatting>
  <conditionalFormatting sqref="F6:L6">
    <cfRule type="colorScale" priority="8">
      <colorScale>
        <cfvo type="min"/>
        <cfvo type="percentile" val="50"/>
        <cfvo type="max"/>
        <color rgb="FFF8696B"/>
        <color rgb="FFFFEB84"/>
        <color rgb="FF63BE7B"/>
      </colorScale>
    </cfRule>
  </conditionalFormatting>
  <conditionalFormatting sqref="F7:L10">
    <cfRule type="colorScale" priority="4">
      <colorScale>
        <cfvo type="min"/>
        <cfvo type="percentile" val="50"/>
        <cfvo type="max"/>
        <color rgb="FFF8696B"/>
        <color rgb="FFFFEB84"/>
        <color rgb="FF63BE7B"/>
      </colorScale>
    </cfRule>
  </conditionalFormatting>
  <conditionalFormatting sqref="AA2:AA10">
    <cfRule type="containsText" dxfId="110" priority="196" operator="containsText" text="D">
      <formula>NOT(ISERROR(SEARCH("D",AA2)))</formula>
    </cfRule>
    <cfRule type="containsText" dxfId="109" priority="197" operator="containsText" text="S">
      <formula>NOT(ISERROR(SEARCH("S",AA2)))</formula>
    </cfRule>
    <cfRule type="containsText" dxfId="108" priority="198" operator="containsText" text="F">
      <formula>NOT(ISERROR(SEARCH("F",AA2)))</formula>
    </cfRule>
  </conditionalFormatting>
  <conditionalFormatting sqref="AA2:AJ2">
    <cfRule type="containsText" dxfId="107" priority="209" operator="containsText" text="E">
      <formula>NOT(ISERROR(SEARCH("E",AA2)))</formula>
    </cfRule>
    <cfRule type="containsText" dxfId="106" priority="210" operator="containsText" text="B">
      <formula>NOT(ISERROR(SEARCH("B",AA2)))</formula>
    </cfRule>
    <cfRule type="containsText" dxfId="105" priority="211" operator="containsText" text="A">
      <formula>NOT(ISERROR(SEARCH("A",AA2)))</formula>
    </cfRule>
  </conditionalFormatting>
  <conditionalFormatting sqref="AA3:AJ10">
    <cfRule type="containsText" dxfId="104" priority="1" operator="containsText" text="E">
      <formula>NOT(ISERROR(SEARCH("E",AA3)))</formula>
    </cfRule>
    <cfRule type="containsText" dxfId="103" priority="2" operator="containsText" text="B">
      <formula>NOT(ISERROR(SEARCH("B",AA3)))</formula>
    </cfRule>
    <cfRule type="containsText" dxfId="102" priority="3" operator="containsText" text="A">
      <formula>NOT(ISERROR(SEARCH("A",AA3)))</formula>
    </cfRule>
  </conditionalFormatting>
  <dataValidations count="1">
    <dataValidation type="list" allowBlank="1" showInputMessage="1" showErrorMessage="1" sqref="AJ2:AJ10" xr:uid="{64A6E961-F5AB-0C4C-9815-9AA10D39C446}">
      <formula1>"強風,外差し,イン先行,タフ"</formula1>
    </dataValidation>
  </dataValidations>
  <pageMargins left="0.75" right="0.75" top="1" bottom="1" header="0.3" footer="0.3"/>
  <pageSetup paperSize="9" orientation="portrait" horizontalDpi="4294967292" verticalDpi="4294967292"/>
  <ignoredErrors>
    <ignoredError sqref="M2:Q2 M3:Q3 M4:Q4 M5:Q5 M6:Q6 M7:Q1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9"/>
  <sheetViews>
    <sheetView workbookViewId="0">
      <pane xSplit="5" ySplit="1" topLeftCell="R2" activePane="bottomRight" state="frozen"/>
      <selection activeCell="E24" sqref="E24"/>
      <selection pane="topRight" activeCell="E24" sqref="E24"/>
      <selection pane="bottomLeft" activeCell="E24" sqref="E24"/>
      <selection pane="bottomRight" activeCell="AM16" sqref="AM16"/>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33</v>
      </c>
      <c r="B1" s="1" t="s">
        <v>67</v>
      </c>
      <c r="C1" s="1" t="s">
        <v>35</v>
      </c>
      <c r="D1" s="1" t="s">
        <v>68</v>
      </c>
      <c r="E1" s="1" t="s">
        <v>37</v>
      </c>
      <c r="F1" s="1" t="s">
        <v>69</v>
      </c>
      <c r="G1" s="1" t="s">
        <v>70</v>
      </c>
      <c r="H1" s="1" t="s">
        <v>71</v>
      </c>
      <c r="I1" s="1" t="s">
        <v>72</v>
      </c>
      <c r="J1" s="1" t="s">
        <v>73</v>
      </c>
      <c r="K1" s="1" t="s">
        <v>74</v>
      </c>
      <c r="L1" s="1" t="s">
        <v>87</v>
      </c>
      <c r="M1" s="1" t="s">
        <v>94</v>
      </c>
      <c r="N1" s="1" t="s">
        <v>38</v>
      </c>
      <c r="O1" s="1" t="s">
        <v>51</v>
      </c>
      <c r="P1" s="1" t="s">
        <v>39</v>
      </c>
      <c r="Q1" s="1" t="s">
        <v>40</v>
      </c>
      <c r="R1" s="1" t="s">
        <v>192</v>
      </c>
      <c r="S1" s="2" t="s">
        <v>75</v>
      </c>
      <c r="T1" s="2" t="s">
        <v>42</v>
      </c>
      <c r="U1" s="3" t="s">
        <v>43</v>
      </c>
      <c r="V1" s="3" t="s">
        <v>44</v>
      </c>
      <c r="W1" s="3" t="s">
        <v>45</v>
      </c>
      <c r="X1" s="3" t="s">
        <v>76</v>
      </c>
      <c r="Y1" s="4" t="s">
        <v>117</v>
      </c>
      <c r="Z1" s="4" t="s">
        <v>118</v>
      </c>
      <c r="AA1" s="4" t="s">
        <v>159</v>
      </c>
      <c r="AB1" s="4" t="s">
        <v>163</v>
      </c>
      <c r="AC1" s="4" t="s">
        <v>9</v>
      </c>
      <c r="AD1" s="4" t="s">
        <v>77</v>
      </c>
      <c r="AE1" s="4" t="s">
        <v>10</v>
      </c>
      <c r="AF1" s="4" t="s">
        <v>11</v>
      </c>
      <c r="AG1" s="4"/>
      <c r="AH1" s="4" t="s">
        <v>12</v>
      </c>
      <c r="AI1" s="4" t="s">
        <v>13</v>
      </c>
      <c r="AJ1" s="4" t="s">
        <v>46</v>
      </c>
      <c r="AK1" s="4" t="s">
        <v>78</v>
      </c>
      <c r="AL1" s="14" t="s">
        <v>79</v>
      </c>
      <c r="AM1" s="14" t="s">
        <v>121</v>
      </c>
    </row>
    <row r="2" spans="1:39" s="5" customFormat="1">
      <c r="A2" s="6">
        <v>45780</v>
      </c>
      <c r="B2" s="16" t="s">
        <v>153</v>
      </c>
      <c r="C2" s="8" t="s">
        <v>176</v>
      </c>
      <c r="D2" s="9">
        <v>6.4664351851851848E-2</v>
      </c>
      <c r="E2" s="8" t="s">
        <v>224</v>
      </c>
      <c r="F2" s="10">
        <v>12.5</v>
      </c>
      <c r="G2" s="10">
        <v>10.6</v>
      </c>
      <c r="H2" s="10">
        <v>11.6</v>
      </c>
      <c r="I2" s="10">
        <v>12.3</v>
      </c>
      <c r="J2" s="10">
        <v>11.8</v>
      </c>
      <c r="K2" s="10">
        <v>11.5</v>
      </c>
      <c r="L2" s="10">
        <v>11.5</v>
      </c>
      <c r="M2" s="10">
        <v>11.9</v>
      </c>
      <c r="N2" s="18">
        <f>SUM(F2:H2)</f>
        <v>34.700000000000003</v>
      </c>
      <c r="O2" s="18">
        <f>SUM(I2:J2)</f>
        <v>24.1</v>
      </c>
      <c r="P2" s="18">
        <f>SUM(K2:M2)</f>
        <v>34.9</v>
      </c>
      <c r="Q2" s="19">
        <f>SUM(F2:J2)</f>
        <v>58.8</v>
      </c>
      <c r="R2" s="19">
        <f>SUM(J2:M2)</f>
        <v>46.699999999999996</v>
      </c>
      <c r="S2" s="11" t="s">
        <v>174</v>
      </c>
      <c r="T2" s="11" t="s">
        <v>180</v>
      </c>
      <c r="U2" s="13" t="s">
        <v>200</v>
      </c>
      <c r="V2" s="13" t="s">
        <v>202</v>
      </c>
      <c r="W2" s="13" t="s">
        <v>187</v>
      </c>
      <c r="X2" s="13" t="s">
        <v>167</v>
      </c>
      <c r="Y2" s="12">
        <v>11.2</v>
      </c>
      <c r="Z2" s="12">
        <v>13.6</v>
      </c>
      <c r="AA2" s="12">
        <v>9.5</v>
      </c>
      <c r="AB2" s="11" t="s">
        <v>169</v>
      </c>
      <c r="AC2" s="12">
        <v>-0.2</v>
      </c>
      <c r="AD2" s="12" t="s">
        <v>257</v>
      </c>
      <c r="AE2" s="12" t="s">
        <v>263</v>
      </c>
      <c r="AF2" s="12">
        <v>-0.2</v>
      </c>
      <c r="AG2" s="12"/>
      <c r="AH2" s="11" t="s">
        <v>258</v>
      </c>
      <c r="AI2" s="11" t="s">
        <v>259</v>
      </c>
      <c r="AJ2" s="11" t="s">
        <v>168</v>
      </c>
      <c r="AK2" s="8"/>
      <c r="AL2" s="8" t="s">
        <v>274</v>
      </c>
      <c r="AM2" s="21" t="s">
        <v>275</v>
      </c>
    </row>
    <row r="3" spans="1:39" s="5" customFormat="1">
      <c r="A3" s="6">
        <v>45787</v>
      </c>
      <c r="B3" s="17" t="s">
        <v>156</v>
      </c>
      <c r="C3" s="8" t="s">
        <v>207</v>
      </c>
      <c r="D3" s="9">
        <v>6.6006944444444438E-2</v>
      </c>
      <c r="E3" s="8" t="s">
        <v>312</v>
      </c>
      <c r="F3" s="10">
        <v>12.4</v>
      </c>
      <c r="G3" s="10">
        <v>11</v>
      </c>
      <c r="H3" s="10">
        <v>11.7</v>
      </c>
      <c r="I3" s="10">
        <v>12.2</v>
      </c>
      <c r="J3" s="10">
        <v>12.2</v>
      </c>
      <c r="K3" s="10">
        <v>11.5</v>
      </c>
      <c r="L3" s="10">
        <v>11.5</v>
      </c>
      <c r="M3" s="10">
        <v>12.8</v>
      </c>
      <c r="N3" s="18">
        <f>SUM(F3:H3)</f>
        <v>35.099999999999994</v>
      </c>
      <c r="O3" s="18">
        <f>SUM(I3:J3)</f>
        <v>24.4</v>
      </c>
      <c r="P3" s="18">
        <f>SUM(K3:M3)</f>
        <v>35.799999999999997</v>
      </c>
      <c r="Q3" s="19">
        <f>SUM(F3:J3)</f>
        <v>59.5</v>
      </c>
      <c r="R3" s="19">
        <f>SUM(J3:M3)</f>
        <v>48</v>
      </c>
      <c r="S3" s="11" t="s">
        <v>174</v>
      </c>
      <c r="T3" s="11" t="s">
        <v>175</v>
      </c>
      <c r="U3" s="13" t="s">
        <v>313</v>
      </c>
      <c r="V3" s="13" t="s">
        <v>314</v>
      </c>
      <c r="W3" s="13" t="s">
        <v>315</v>
      </c>
      <c r="X3" s="13" t="s">
        <v>167</v>
      </c>
      <c r="Y3" s="12">
        <v>13.1</v>
      </c>
      <c r="Z3" s="12">
        <v>15.7</v>
      </c>
      <c r="AA3" s="12">
        <v>9</v>
      </c>
      <c r="AB3" s="11" t="s">
        <v>168</v>
      </c>
      <c r="AC3" s="12">
        <v>0.7</v>
      </c>
      <c r="AD3" s="12" t="s">
        <v>257</v>
      </c>
      <c r="AE3" s="12">
        <v>0.2</v>
      </c>
      <c r="AF3" s="12">
        <v>0.5</v>
      </c>
      <c r="AG3" s="12"/>
      <c r="AH3" s="11" t="s">
        <v>258</v>
      </c>
      <c r="AI3" s="11" t="s">
        <v>259</v>
      </c>
      <c r="AJ3" s="11" t="s">
        <v>168</v>
      </c>
      <c r="AK3" s="8" t="s">
        <v>319</v>
      </c>
      <c r="AL3" s="8" t="s">
        <v>368</v>
      </c>
      <c r="AM3" s="21" t="s">
        <v>369</v>
      </c>
    </row>
    <row r="4" spans="1:39" s="5" customFormat="1">
      <c r="A4" s="6">
        <v>45787</v>
      </c>
      <c r="B4" s="17" t="s">
        <v>153</v>
      </c>
      <c r="C4" s="8" t="s">
        <v>211</v>
      </c>
      <c r="D4" s="9">
        <v>6.5381944444444451E-2</v>
      </c>
      <c r="E4" s="8" t="s">
        <v>327</v>
      </c>
      <c r="F4" s="10">
        <v>13.2</v>
      </c>
      <c r="G4" s="10">
        <v>11.9</v>
      </c>
      <c r="H4" s="10">
        <v>11.7</v>
      </c>
      <c r="I4" s="10">
        <v>11.9</v>
      </c>
      <c r="J4" s="10">
        <v>11.7</v>
      </c>
      <c r="K4" s="10">
        <v>11.2</v>
      </c>
      <c r="L4" s="10">
        <v>11.2</v>
      </c>
      <c r="M4" s="10">
        <v>12.1</v>
      </c>
      <c r="N4" s="18">
        <f>SUM(F4:H4)</f>
        <v>36.799999999999997</v>
      </c>
      <c r="O4" s="18">
        <f>SUM(I4:J4)</f>
        <v>23.6</v>
      </c>
      <c r="P4" s="18">
        <f>SUM(K4:M4)</f>
        <v>34.5</v>
      </c>
      <c r="Q4" s="19">
        <f>SUM(F4:J4)</f>
        <v>60.399999999999991</v>
      </c>
      <c r="R4" s="19">
        <f>SUM(J4:M4)</f>
        <v>46.199999999999996</v>
      </c>
      <c r="S4" s="11" t="s">
        <v>182</v>
      </c>
      <c r="T4" s="11" t="s">
        <v>186</v>
      </c>
      <c r="U4" s="13" t="s">
        <v>322</v>
      </c>
      <c r="V4" s="13" t="s">
        <v>252</v>
      </c>
      <c r="W4" s="13" t="s">
        <v>179</v>
      </c>
      <c r="X4" s="13" t="s">
        <v>167</v>
      </c>
      <c r="Y4" s="12">
        <v>13.1</v>
      </c>
      <c r="Z4" s="12">
        <v>15.7</v>
      </c>
      <c r="AA4" s="12">
        <v>9</v>
      </c>
      <c r="AB4" s="11" t="s">
        <v>168</v>
      </c>
      <c r="AC4" s="12">
        <v>1</v>
      </c>
      <c r="AD4" s="12">
        <v>-0.6</v>
      </c>
      <c r="AE4" s="12">
        <v>-0.1</v>
      </c>
      <c r="AF4" s="12">
        <v>0.5</v>
      </c>
      <c r="AG4" s="12"/>
      <c r="AH4" s="11" t="s">
        <v>258</v>
      </c>
      <c r="AI4" s="11" t="s">
        <v>258</v>
      </c>
      <c r="AJ4" s="11" t="s">
        <v>168</v>
      </c>
      <c r="AK4" s="8" t="s">
        <v>319</v>
      </c>
      <c r="AL4" s="8" t="s">
        <v>378</v>
      </c>
      <c r="AM4" s="21" t="s">
        <v>379</v>
      </c>
    </row>
    <row r="5" spans="1:39" s="5" customFormat="1">
      <c r="A5" s="6">
        <v>45864</v>
      </c>
      <c r="B5" s="16" t="s">
        <v>578</v>
      </c>
      <c r="C5" s="8" t="s">
        <v>176</v>
      </c>
      <c r="D5" s="9">
        <v>6.5347222222222223E-2</v>
      </c>
      <c r="E5" s="8" t="s">
        <v>585</v>
      </c>
      <c r="F5" s="10">
        <v>12.6</v>
      </c>
      <c r="G5" s="10">
        <v>10.7</v>
      </c>
      <c r="H5" s="10">
        <v>12.5</v>
      </c>
      <c r="I5" s="10">
        <v>12.7</v>
      </c>
      <c r="J5" s="10">
        <v>12.4</v>
      </c>
      <c r="K5" s="10">
        <v>11.1</v>
      </c>
      <c r="L5" s="10">
        <v>11.1</v>
      </c>
      <c r="M5" s="10">
        <v>11.5</v>
      </c>
      <c r="N5" s="18">
        <f>SUM(F5:H5)</f>
        <v>35.799999999999997</v>
      </c>
      <c r="O5" s="18">
        <f>SUM(I5:J5)</f>
        <v>25.1</v>
      </c>
      <c r="P5" s="18">
        <f>SUM(K5:M5)</f>
        <v>33.700000000000003</v>
      </c>
      <c r="Q5" s="19">
        <f>SUM(F5:J5)</f>
        <v>60.9</v>
      </c>
      <c r="R5" s="19">
        <f>SUM(J5:M5)</f>
        <v>46.1</v>
      </c>
      <c r="S5" s="11" t="s">
        <v>182</v>
      </c>
      <c r="T5" s="11" t="s">
        <v>186</v>
      </c>
      <c r="U5" s="13" t="s">
        <v>318</v>
      </c>
      <c r="V5" s="13" t="s">
        <v>201</v>
      </c>
      <c r="W5" s="13" t="s">
        <v>586</v>
      </c>
      <c r="X5" s="13" t="s">
        <v>260</v>
      </c>
      <c r="Y5" s="12">
        <v>12.9</v>
      </c>
      <c r="Z5" s="12">
        <v>11.9</v>
      </c>
      <c r="AA5" s="12">
        <v>9.6999999999999993</v>
      </c>
      <c r="AB5" s="11" t="s">
        <v>260</v>
      </c>
      <c r="AC5" s="12">
        <v>-0.6</v>
      </c>
      <c r="AD5" s="12">
        <v>-0.6</v>
      </c>
      <c r="AE5" s="12">
        <v>0.5</v>
      </c>
      <c r="AF5" s="12">
        <v>-1.7</v>
      </c>
      <c r="AG5" s="12"/>
      <c r="AH5" s="11" t="s">
        <v>259</v>
      </c>
      <c r="AI5" s="11" t="s">
        <v>258</v>
      </c>
      <c r="AJ5" s="11" t="s">
        <v>169</v>
      </c>
      <c r="AK5" s="8"/>
      <c r="AL5" s="8" t="s">
        <v>626</v>
      </c>
      <c r="AM5" s="21" t="s">
        <v>627</v>
      </c>
    </row>
    <row r="6" spans="1:39" s="5" customFormat="1">
      <c r="A6" s="6">
        <v>45865</v>
      </c>
      <c r="B6" s="16" t="s">
        <v>577</v>
      </c>
      <c r="C6" s="8" t="s">
        <v>176</v>
      </c>
      <c r="D6" s="9">
        <v>6.6076388888888893E-2</v>
      </c>
      <c r="E6" s="8" t="s">
        <v>606</v>
      </c>
      <c r="F6" s="10">
        <v>13</v>
      </c>
      <c r="G6" s="10">
        <v>12.1</v>
      </c>
      <c r="H6" s="10">
        <v>13.1</v>
      </c>
      <c r="I6" s="10">
        <v>12.4</v>
      </c>
      <c r="J6" s="10">
        <v>12.4</v>
      </c>
      <c r="K6" s="10">
        <v>11.3</v>
      </c>
      <c r="L6" s="10">
        <v>10.6</v>
      </c>
      <c r="M6" s="10">
        <v>11</v>
      </c>
      <c r="N6" s="18">
        <f t="shared" ref="N6:N9" si="0">SUM(F6:H6)</f>
        <v>38.200000000000003</v>
      </c>
      <c r="O6" s="18">
        <f t="shared" ref="O6:O9" si="1">SUM(I6:J6)</f>
        <v>24.8</v>
      </c>
      <c r="P6" s="18">
        <f t="shared" ref="P6:P9" si="2">SUM(K6:M6)</f>
        <v>32.9</v>
      </c>
      <c r="Q6" s="19">
        <f t="shared" ref="Q6:Q9" si="3">SUM(F6:J6)</f>
        <v>63</v>
      </c>
      <c r="R6" s="19">
        <f t="shared" ref="R6:R9" si="4">SUM(J6:M6)</f>
        <v>45.300000000000004</v>
      </c>
      <c r="S6" s="11" t="s">
        <v>184</v>
      </c>
      <c r="T6" s="11" t="s">
        <v>436</v>
      </c>
      <c r="U6" s="13" t="s">
        <v>341</v>
      </c>
      <c r="V6" s="13" t="s">
        <v>607</v>
      </c>
      <c r="W6" s="13" t="s">
        <v>608</v>
      </c>
      <c r="X6" s="13" t="s">
        <v>260</v>
      </c>
      <c r="Y6" s="12">
        <v>13.2</v>
      </c>
      <c r="Z6" s="12">
        <v>12.2</v>
      </c>
      <c r="AA6" s="12">
        <v>9.1</v>
      </c>
      <c r="AB6" s="11" t="s">
        <v>260</v>
      </c>
      <c r="AC6" s="12">
        <v>1</v>
      </c>
      <c r="AD6" s="12">
        <v>-1.3</v>
      </c>
      <c r="AE6" s="12">
        <v>1.4</v>
      </c>
      <c r="AF6" s="12">
        <v>-1.7</v>
      </c>
      <c r="AG6" s="12"/>
      <c r="AH6" s="11" t="s">
        <v>264</v>
      </c>
      <c r="AI6" s="11" t="s">
        <v>259</v>
      </c>
      <c r="AJ6" s="11" t="s">
        <v>168</v>
      </c>
      <c r="AK6" s="8"/>
      <c r="AL6" s="8" t="s">
        <v>648</v>
      </c>
      <c r="AM6" s="21" t="s">
        <v>649</v>
      </c>
    </row>
    <row r="7" spans="1:39" s="5" customFormat="1">
      <c r="A7" s="6">
        <v>45865</v>
      </c>
      <c r="B7" s="17" t="s">
        <v>579</v>
      </c>
      <c r="C7" s="8" t="s">
        <v>176</v>
      </c>
      <c r="D7" s="9">
        <v>6.7372685185185188E-2</v>
      </c>
      <c r="E7" s="8" t="s">
        <v>601</v>
      </c>
      <c r="F7" s="10">
        <v>12.7</v>
      </c>
      <c r="G7" s="10">
        <v>11.9</v>
      </c>
      <c r="H7" s="10">
        <v>12.9</v>
      </c>
      <c r="I7" s="10">
        <v>13.4</v>
      </c>
      <c r="J7" s="10">
        <v>13.2</v>
      </c>
      <c r="K7" s="10">
        <v>11.3</v>
      </c>
      <c r="L7" s="10">
        <v>10.7</v>
      </c>
      <c r="M7" s="10">
        <v>11</v>
      </c>
      <c r="N7" s="18">
        <f t="shared" si="0"/>
        <v>37.5</v>
      </c>
      <c r="O7" s="18">
        <f t="shared" si="1"/>
        <v>26.6</v>
      </c>
      <c r="P7" s="18">
        <f t="shared" si="2"/>
        <v>33</v>
      </c>
      <c r="Q7" s="19">
        <f t="shared" si="3"/>
        <v>64.099999999999994</v>
      </c>
      <c r="R7" s="19">
        <f t="shared" si="4"/>
        <v>46.2</v>
      </c>
      <c r="S7" s="11" t="s">
        <v>184</v>
      </c>
      <c r="T7" s="11" t="s">
        <v>436</v>
      </c>
      <c r="U7" s="13" t="s">
        <v>201</v>
      </c>
      <c r="V7" s="13" t="s">
        <v>414</v>
      </c>
      <c r="W7" s="13" t="s">
        <v>341</v>
      </c>
      <c r="X7" s="13" t="s">
        <v>260</v>
      </c>
      <c r="Y7" s="12">
        <v>13.2</v>
      </c>
      <c r="Z7" s="12">
        <v>12.2</v>
      </c>
      <c r="AA7" s="12">
        <v>9.1</v>
      </c>
      <c r="AB7" s="11" t="s">
        <v>260</v>
      </c>
      <c r="AC7" s="12">
        <v>1.9</v>
      </c>
      <c r="AD7" s="12">
        <v>-1.2</v>
      </c>
      <c r="AE7" s="12">
        <v>2.4</v>
      </c>
      <c r="AF7" s="12">
        <v>-1.7</v>
      </c>
      <c r="AG7" s="12" t="s">
        <v>265</v>
      </c>
      <c r="AH7" s="11" t="s">
        <v>264</v>
      </c>
      <c r="AI7" s="11" t="s">
        <v>258</v>
      </c>
      <c r="AJ7" s="11" t="s">
        <v>169</v>
      </c>
      <c r="AK7" s="8"/>
      <c r="AL7" s="8" t="s">
        <v>652</v>
      </c>
      <c r="AM7" s="21" t="s">
        <v>653</v>
      </c>
    </row>
    <row r="8" spans="1:39" s="5" customFormat="1">
      <c r="A8" s="6">
        <v>45865</v>
      </c>
      <c r="B8" s="17" t="s">
        <v>155</v>
      </c>
      <c r="C8" s="8" t="s">
        <v>176</v>
      </c>
      <c r="D8" s="9">
        <v>6.3287037037037031E-2</v>
      </c>
      <c r="E8" s="8" t="s">
        <v>605</v>
      </c>
      <c r="F8" s="10">
        <v>12.1</v>
      </c>
      <c r="G8" s="10">
        <v>10.7</v>
      </c>
      <c r="H8" s="10">
        <v>11.3</v>
      </c>
      <c r="I8" s="10">
        <v>11.9</v>
      </c>
      <c r="J8" s="10">
        <v>11.9</v>
      </c>
      <c r="K8" s="10">
        <v>11.3</v>
      </c>
      <c r="L8" s="10">
        <v>11.2</v>
      </c>
      <c r="M8" s="10">
        <v>11.4</v>
      </c>
      <c r="N8" s="18">
        <f t="shared" si="0"/>
        <v>34.099999999999994</v>
      </c>
      <c r="O8" s="18">
        <f t="shared" si="1"/>
        <v>23.8</v>
      </c>
      <c r="P8" s="18">
        <f t="shared" si="2"/>
        <v>33.9</v>
      </c>
      <c r="Q8" s="19">
        <f t="shared" si="3"/>
        <v>57.899999999999991</v>
      </c>
      <c r="R8" s="19">
        <f t="shared" si="4"/>
        <v>45.800000000000004</v>
      </c>
      <c r="S8" s="11" t="s">
        <v>174</v>
      </c>
      <c r="T8" s="11" t="s">
        <v>186</v>
      </c>
      <c r="U8" s="13" t="s">
        <v>341</v>
      </c>
      <c r="V8" s="13" t="s">
        <v>230</v>
      </c>
      <c r="W8" s="13" t="s">
        <v>313</v>
      </c>
      <c r="X8" s="13" t="s">
        <v>260</v>
      </c>
      <c r="Y8" s="12">
        <v>13.2</v>
      </c>
      <c r="Z8" s="12">
        <v>12.2</v>
      </c>
      <c r="AA8" s="12">
        <v>9.1</v>
      </c>
      <c r="AB8" s="11" t="s">
        <v>260</v>
      </c>
      <c r="AC8" s="12">
        <v>-1.5</v>
      </c>
      <c r="AD8" s="12" t="s">
        <v>257</v>
      </c>
      <c r="AE8" s="12">
        <v>0.2</v>
      </c>
      <c r="AF8" s="12">
        <v>-1.7</v>
      </c>
      <c r="AG8" s="12"/>
      <c r="AH8" s="11" t="s">
        <v>258</v>
      </c>
      <c r="AI8" s="11" t="s">
        <v>258</v>
      </c>
      <c r="AJ8" s="11" t="s">
        <v>169</v>
      </c>
      <c r="AK8" s="8"/>
      <c r="AL8" s="8" t="s">
        <v>658</v>
      </c>
      <c r="AM8" s="21" t="s">
        <v>659</v>
      </c>
    </row>
    <row r="9" spans="1:39" s="5" customFormat="1">
      <c r="A9" s="6">
        <v>45865</v>
      </c>
      <c r="B9" s="17" t="s">
        <v>170</v>
      </c>
      <c r="C9" s="8" t="s">
        <v>176</v>
      </c>
      <c r="D9" s="9">
        <v>6.3194444444444442E-2</v>
      </c>
      <c r="E9" s="8" t="s">
        <v>609</v>
      </c>
      <c r="F9" s="10">
        <v>12.2</v>
      </c>
      <c r="G9" s="10">
        <v>10.6</v>
      </c>
      <c r="H9" s="10">
        <v>11.1</v>
      </c>
      <c r="I9" s="10">
        <v>11.6</v>
      </c>
      <c r="J9" s="10">
        <v>11.4</v>
      </c>
      <c r="K9" s="10">
        <v>11.1</v>
      </c>
      <c r="L9" s="10">
        <v>11.5</v>
      </c>
      <c r="M9" s="10">
        <v>11.5</v>
      </c>
      <c r="N9" s="18">
        <f t="shared" si="0"/>
        <v>33.9</v>
      </c>
      <c r="O9" s="18">
        <f t="shared" si="1"/>
        <v>23</v>
      </c>
      <c r="P9" s="18">
        <f t="shared" si="2"/>
        <v>34.1</v>
      </c>
      <c r="Q9" s="19">
        <f t="shared" si="3"/>
        <v>56.9</v>
      </c>
      <c r="R9" s="19">
        <f t="shared" si="4"/>
        <v>45.5</v>
      </c>
      <c r="S9" s="11" t="s">
        <v>178</v>
      </c>
      <c r="T9" s="11" t="s">
        <v>188</v>
      </c>
      <c r="U9" s="13" t="s">
        <v>187</v>
      </c>
      <c r="V9" s="39" t="s">
        <v>623</v>
      </c>
      <c r="W9" s="13"/>
      <c r="X9" s="13" t="s">
        <v>260</v>
      </c>
      <c r="Y9" s="12">
        <v>13.2</v>
      </c>
      <c r="Z9" s="12">
        <v>12.2</v>
      </c>
      <c r="AA9" s="12">
        <v>9.1</v>
      </c>
      <c r="AB9" s="11" t="s">
        <v>260</v>
      </c>
      <c r="AC9" s="12">
        <v>-1.1000000000000001</v>
      </c>
      <c r="AD9" s="12" t="s">
        <v>257</v>
      </c>
      <c r="AE9" s="12">
        <v>0.6</v>
      </c>
      <c r="AF9" s="12">
        <v>-1.7</v>
      </c>
      <c r="AG9" s="12"/>
      <c r="AH9" s="11" t="s">
        <v>259</v>
      </c>
      <c r="AI9" s="11" t="s">
        <v>258</v>
      </c>
      <c r="AJ9" s="11" t="s">
        <v>169</v>
      </c>
      <c r="AK9" s="8"/>
      <c r="AL9" s="8"/>
      <c r="AM9" s="21"/>
    </row>
  </sheetData>
  <autoFilter ref="A1:AL2" xr:uid="{00000000-0009-0000-0000-000004000000}">
    <sortState xmlns:xlrd2="http://schemas.microsoft.com/office/spreadsheetml/2017/richdata2" ref="A2:AL2">
      <sortCondition ref="R1:R2"/>
    </sortState>
  </autoFilter>
  <phoneticPr fontId="11"/>
  <conditionalFormatting sqref="F2:M2">
    <cfRule type="colorScale" priority="547">
      <colorScale>
        <cfvo type="min"/>
        <cfvo type="percentile" val="50"/>
        <cfvo type="max"/>
        <color rgb="FFF8696B"/>
        <color rgb="FFFFEB84"/>
        <color rgb="FF63BE7B"/>
      </colorScale>
    </cfRule>
  </conditionalFormatting>
  <conditionalFormatting sqref="F3:M4">
    <cfRule type="colorScale" priority="12">
      <colorScale>
        <cfvo type="min"/>
        <cfvo type="percentile" val="50"/>
        <cfvo type="max"/>
        <color rgb="FFF8696B"/>
        <color rgb="FFFFEB84"/>
        <color rgb="FF63BE7B"/>
      </colorScale>
    </cfRule>
  </conditionalFormatting>
  <conditionalFormatting sqref="F5:M5">
    <cfRule type="colorScale" priority="8">
      <colorScale>
        <cfvo type="min"/>
        <cfvo type="percentile" val="50"/>
        <cfvo type="max"/>
        <color rgb="FFF8696B"/>
        <color rgb="FFFFEB84"/>
        <color rgb="FF63BE7B"/>
      </colorScale>
    </cfRule>
  </conditionalFormatting>
  <conditionalFormatting sqref="F6:M9">
    <cfRule type="colorScale" priority="4">
      <colorScale>
        <cfvo type="min"/>
        <cfvo type="percentile" val="50"/>
        <cfvo type="max"/>
        <color rgb="FFF8696B"/>
        <color rgb="FFFFEB84"/>
        <color rgb="FF63BE7B"/>
      </colorScale>
    </cfRule>
  </conditionalFormatting>
  <conditionalFormatting sqref="AB2:AB9">
    <cfRule type="containsText" dxfId="101" priority="140" operator="containsText" text="D">
      <formula>NOT(ISERROR(SEARCH("D",AB2)))</formula>
    </cfRule>
    <cfRule type="containsText" dxfId="100" priority="141" operator="containsText" text="S">
      <formula>NOT(ISERROR(SEARCH("S",AB2)))</formula>
    </cfRule>
    <cfRule type="containsText" dxfId="99" priority="142" operator="containsText" text="F">
      <formula>NOT(ISERROR(SEARCH("F",AB2)))</formula>
    </cfRule>
    <cfRule type="containsText" dxfId="98" priority="143" operator="containsText" text="E">
      <formula>NOT(ISERROR(SEARCH("E",AB2)))</formula>
    </cfRule>
    <cfRule type="containsText" dxfId="97" priority="144" operator="containsText" text="B">
      <formula>NOT(ISERROR(SEARCH("B",AB2)))</formula>
    </cfRule>
    <cfRule type="containsText" dxfId="96" priority="145" operator="containsText" text="A">
      <formula>NOT(ISERROR(SEARCH("A",AB2)))</formula>
    </cfRule>
  </conditionalFormatting>
  <conditionalFormatting sqref="AH2:AK9">
    <cfRule type="containsText" dxfId="95" priority="1" operator="containsText" text="E">
      <formula>NOT(ISERROR(SEARCH("E",AH2)))</formula>
    </cfRule>
    <cfRule type="containsText" dxfId="94" priority="2" operator="containsText" text="B">
      <formula>NOT(ISERROR(SEARCH("B",AH2)))</formula>
    </cfRule>
    <cfRule type="containsText" dxfId="93" priority="3" operator="containsText" text="A">
      <formula>NOT(ISERROR(SEARCH("A",AH2)))</formula>
    </cfRule>
  </conditionalFormatting>
  <dataValidations count="1">
    <dataValidation type="list" allowBlank="1" showInputMessage="1" showErrorMessage="1" sqref="AK2:AK9"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N2:R2 N3:R4 N5:R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14"/>
  <sheetViews>
    <sheetView workbookViewId="0">
      <pane xSplit="5" ySplit="1" topLeftCell="W2" activePane="bottomRight" state="frozen"/>
      <selection activeCell="E24" sqref="E24"/>
      <selection pane="topRight" activeCell="E24" sqref="E24"/>
      <selection pane="bottomLeft" activeCell="E24" sqref="E24"/>
      <selection pane="bottomRight" activeCell="AO22" sqref="AO22"/>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38</v>
      </c>
      <c r="P1" s="1" t="s">
        <v>60</v>
      </c>
      <c r="Q1" s="1" t="s">
        <v>39</v>
      </c>
      <c r="R1" s="1" t="s">
        <v>40</v>
      </c>
      <c r="S1" s="1" t="s">
        <v>171</v>
      </c>
      <c r="T1" s="1" t="s">
        <v>193</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 t="s">
        <v>79</v>
      </c>
      <c r="AO1" s="1" t="s">
        <v>121</v>
      </c>
    </row>
    <row r="2" spans="1:41" s="5" customFormat="1">
      <c r="A2" s="6">
        <v>45780</v>
      </c>
      <c r="B2" s="7" t="s">
        <v>155</v>
      </c>
      <c r="C2" s="8" t="s">
        <v>176</v>
      </c>
      <c r="D2" s="9">
        <v>7.3680555555555555E-2</v>
      </c>
      <c r="E2" s="8" t="s">
        <v>226</v>
      </c>
      <c r="F2" s="10">
        <v>12.8</v>
      </c>
      <c r="G2" s="10">
        <v>11.4</v>
      </c>
      <c r="H2" s="10">
        <v>12</v>
      </c>
      <c r="I2" s="10">
        <v>12</v>
      </c>
      <c r="J2" s="10">
        <v>12.1</v>
      </c>
      <c r="K2" s="10">
        <v>11.9</v>
      </c>
      <c r="L2" s="10">
        <v>11.3</v>
      </c>
      <c r="M2" s="10">
        <v>11.1</v>
      </c>
      <c r="N2" s="10">
        <v>12</v>
      </c>
      <c r="O2" s="18">
        <f t="shared" ref="O2:O9" si="0">SUM(F2:H2)</f>
        <v>36.200000000000003</v>
      </c>
      <c r="P2" s="18">
        <f t="shared" ref="P2:P9" si="1">SUM(I2:K2)</f>
        <v>36</v>
      </c>
      <c r="Q2" s="18">
        <f t="shared" ref="Q2:Q9" si="2">SUM(L2:N2)</f>
        <v>34.4</v>
      </c>
      <c r="R2" s="19">
        <f t="shared" ref="R2:R9" si="3">SUM(F2:J2)</f>
        <v>60.300000000000004</v>
      </c>
      <c r="S2" s="19">
        <f t="shared" ref="S2:S9" si="4">SUM(J2:N2)</f>
        <v>58.4</v>
      </c>
      <c r="T2" s="19">
        <f t="shared" ref="T2:T9" si="5">SUM(K2:N2)</f>
        <v>46.300000000000004</v>
      </c>
      <c r="U2" s="11" t="s">
        <v>182</v>
      </c>
      <c r="V2" s="11" t="s">
        <v>186</v>
      </c>
      <c r="W2" s="13" t="s">
        <v>187</v>
      </c>
      <c r="X2" s="13" t="s">
        <v>177</v>
      </c>
      <c r="Y2" s="13" t="s">
        <v>191</v>
      </c>
      <c r="Z2" s="13" t="s">
        <v>167</v>
      </c>
      <c r="AA2" s="12">
        <v>11.2</v>
      </c>
      <c r="AB2" s="12">
        <v>13.6</v>
      </c>
      <c r="AC2" s="12">
        <v>9.5</v>
      </c>
      <c r="AD2" s="11" t="s">
        <v>169</v>
      </c>
      <c r="AE2" s="12">
        <v>0.8</v>
      </c>
      <c r="AF2" s="12">
        <v>-0.3</v>
      </c>
      <c r="AG2" s="12">
        <v>0.8</v>
      </c>
      <c r="AH2" s="12">
        <v>-0.3</v>
      </c>
      <c r="AI2" s="12"/>
      <c r="AJ2" s="11" t="s">
        <v>259</v>
      </c>
      <c r="AK2" s="11" t="s">
        <v>259</v>
      </c>
      <c r="AL2" s="11" t="s">
        <v>168</v>
      </c>
      <c r="AM2" s="8"/>
      <c r="AN2" s="8" t="s">
        <v>278</v>
      </c>
      <c r="AO2" s="21" t="s">
        <v>279</v>
      </c>
    </row>
    <row r="3" spans="1:41" s="5" customFormat="1">
      <c r="A3" s="6">
        <v>45781</v>
      </c>
      <c r="B3" s="7" t="s">
        <v>156</v>
      </c>
      <c r="C3" s="8" t="s">
        <v>207</v>
      </c>
      <c r="D3" s="9">
        <v>7.5034722222222225E-2</v>
      </c>
      <c r="E3" s="8" t="s">
        <v>283</v>
      </c>
      <c r="F3" s="10">
        <v>12.4</v>
      </c>
      <c r="G3" s="10">
        <v>11.1</v>
      </c>
      <c r="H3" s="10">
        <v>11.5</v>
      </c>
      <c r="I3" s="10">
        <v>11.9</v>
      </c>
      <c r="J3" s="10">
        <v>12.3</v>
      </c>
      <c r="K3" s="10">
        <v>12.3</v>
      </c>
      <c r="L3" s="10">
        <v>11.9</v>
      </c>
      <c r="M3" s="10">
        <v>12</v>
      </c>
      <c r="N3" s="10">
        <v>12.9</v>
      </c>
      <c r="O3" s="18">
        <f t="shared" si="0"/>
        <v>35</v>
      </c>
      <c r="P3" s="18">
        <f t="shared" si="1"/>
        <v>36.5</v>
      </c>
      <c r="Q3" s="18">
        <f t="shared" si="2"/>
        <v>36.799999999999997</v>
      </c>
      <c r="R3" s="19">
        <f t="shared" si="3"/>
        <v>59.2</v>
      </c>
      <c r="S3" s="19">
        <f t="shared" si="4"/>
        <v>61.4</v>
      </c>
      <c r="T3" s="19">
        <f t="shared" si="5"/>
        <v>49.1</v>
      </c>
      <c r="U3" s="11" t="s">
        <v>178</v>
      </c>
      <c r="V3" s="11" t="s">
        <v>175</v>
      </c>
      <c r="W3" s="13" t="s">
        <v>229</v>
      </c>
      <c r="X3" s="13" t="s">
        <v>183</v>
      </c>
      <c r="Y3" s="13" t="s">
        <v>230</v>
      </c>
      <c r="Z3" s="13" t="s">
        <v>167</v>
      </c>
      <c r="AA3" s="12">
        <v>11.2</v>
      </c>
      <c r="AB3" s="12">
        <v>13.6</v>
      </c>
      <c r="AC3" s="12">
        <v>9.5</v>
      </c>
      <c r="AD3" s="11" t="s">
        <v>168</v>
      </c>
      <c r="AE3" s="12">
        <v>1</v>
      </c>
      <c r="AF3" s="12" t="s">
        <v>257</v>
      </c>
      <c r="AG3" s="12">
        <v>0.6</v>
      </c>
      <c r="AH3" s="12">
        <v>0.4</v>
      </c>
      <c r="AI3" s="12"/>
      <c r="AJ3" s="11" t="s">
        <v>259</v>
      </c>
      <c r="AK3" s="11" t="s">
        <v>259</v>
      </c>
      <c r="AL3" s="11" t="s">
        <v>168</v>
      </c>
      <c r="AM3" s="8"/>
      <c r="AN3" s="8" t="s">
        <v>282</v>
      </c>
      <c r="AO3" s="21" t="s">
        <v>284</v>
      </c>
    </row>
    <row r="4" spans="1:41" s="5" customFormat="1">
      <c r="A4" s="6">
        <v>45781</v>
      </c>
      <c r="B4" s="7" t="s">
        <v>153</v>
      </c>
      <c r="C4" s="8" t="s">
        <v>176</v>
      </c>
      <c r="D4" s="9">
        <v>7.5034722222222225E-2</v>
      </c>
      <c r="E4" s="8" t="s">
        <v>245</v>
      </c>
      <c r="F4" s="10">
        <v>12.6</v>
      </c>
      <c r="G4" s="10">
        <v>11.8</v>
      </c>
      <c r="H4" s="10">
        <v>12</v>
      </c>
      <c r="I4" s="10">
        <v>12.2</v>
      </c>
      <c r="J4" s="10">
        <v>12.5</v>
      </c>
      <c r="K4" s="10">
        <v>12.2</v>
      </c>
      <c r="L4" s="10">
        <v>11.9</v>
      </c>
      <c r="M4" s="10">
        <v>11.1</v>
      </c>
      <c r="N4" s="10">
        <v>12</v>
      </c>
      <c r="O4" s="18">
        <f t="shared" si="0"/>
        <v>36.4</v>
      </c>
      <c r="P4" s="18">
        <f t="shared" si="1"/>
        <v>36.9</v>
      </c>
      <c r="Q4" s="18">
        <f t="shared" si="2"/>
        <v>35</v>
      </c>
      <c r="R4" s="19">
        <f t="shared" si="3"/>
        <v>61.099999999999994</v>
      </c>
      <c r="S4" s="19">
        <f t="shared" si="4"/>
        <v>59.7</v>
      </c>
      <c r="T4" s="19">
        <f t="shared" si="5"/>
        <v>47.2</v>
      </c>
      <c r="U4" s="11" t="s">
        <v>182</v>
      </c>
      <c r="V4" s="11" t="s">
        <v>186</v>
      </c>
      <c r="W4" s="13" t="s">
        <v>197</v>
      </c>
      <c r="X4" s="13" t="s">
        <v>246</v>
      </c>
      <c r="Y4" s="13" t="s">
        <v>197</v>
      </c>
      <c r="Z4" s="13" t="s">
        <v>167</v>
      </c>
      <c r="AA4" s="12">
        <v>12.6</v>
      </c>
      <c r="AB4" s="12">
        <v>14.7</v>
      </c>
      <c r="AC4" s="12">
        <v>8.8000000000000007</v>
      </c>
      <c r="AD4" s="11" t="s">
        <v>168</v>
      </c>
      <c r="AE4" s="12">
        <v>1.8</v>
      </c>
      <c r="AF4" s="12">
        <v>-0.3</v>
      </c>
      <c r="AG4" s="12">
        <v>1.1000000000000001</v>
      </c>
      <c r="AH4" s="12">
        <v>0.4</v>
      </c>
      <c r="AI4" s="12"/>
      <c r="AJ4" s="11" t="s">
        <v>262</v>
      </c>
      <c r="AK4" s="11" t="s">
        <v>259</v>
      </c>
      <c r="AL4" s="11" t="s">
        <v>204</v>
      </c>
      <c r="AM4" s="8"/>
      <c r="AN4" s="8" t="s">
        <v>295</v>
      </c>
      <c r="AO4" s="21" t="s">
        <v>296</v>
      </c>
    </row>
    <row r="5" spans="1:41" s="5" customFormat="1">
      <c r="A5" s="6">
        <v>45788</v>
      </c>
      <c r="B5" s="7" t="s">
        <v>157</v>
      </c>
      <c r="C5" s="8" t="s">
        <v>211</v>
      </c>
      <c r="D5" s="9">
        <v>7.6388888888888895E-2</v>
      </c>
      <c r="E5" s="8" t="s">
        <v>346</v>
      </c>
      <c r="F5" s="10">
        <v>12.6</v>
      </c>
      <c r="G5" s="10">
        <v>11.4</v>
      </c>
      <c r="H5" s="10">
        <v>12.2</v>
      </c>
      <c r="I5" s="10">
        <v>12.3</v>
      </c>
      <c r="J5" s="10">
        <v>12.8</v>
      </c>
      <c r="K5" s="10">
        <v>13.1</v>
      </c>
      <c r="L5" s="10">
        <v>12</v>
      </c>
      <c r="M5" s="10">
        <v>11.3</v>
      </c>
      <c r="N5" s="10">
        <v>12.3</v>
      </c>
      <c r="O5" s="18">
        <f t="shared" si="0"/>
        <v>36.200000000000003</v>
      </c>
      <c r="P5" s="18">
        <f t="shared" si="1"/>
        <v>38.200000000000003</v>
      </c>
      <c r="Q5" s="18">
        <f t="shared" si="2"/>
        <v>35.6</v>
      </c>
      <c r="R5" s="19">
        <f t="shared" si="3"/>
        <v>61.3</v>
      </c>
      <c r="S5" s="19">
        <f t="shared" si="4"/>
        <v>61.5</v>
      </c>
      <c r="T5" s="19">
        <f t="shared" si="5"/>
        <v>48.7</v>
      </c>
      <c r="U5" s="11" t="s">
        <v>182</v>
      </c>
      <c r="V5" s="11" t="s">
        <v>180</v>
      </c>
      <c r="W5" s="13" t="s">
        <v>197</v>
      </c>
      <c r="X5" s="13" t="s">
        <v>199</v>
      </c>
      <c r="Y5" s="13" t="s">
        <v>347</v>
      </c>
      <c r="Z5" s="13" t="s">
        <v>167</v>
      </c>
      <c r="AA5" s="12">
        <v>13.2</v>
      </c>
      <c r="AB5" s="12">
        <v>15.7</v>
      </c>
      <c r="AC5" s="12">
        <v>9.1</v>
      </c>
      <c r="AD5" s="11" t="s">
        <v>204</v>
      </c>
      <c r="AE5" s="12">
        <v>2.7</v>
      </c>
      <c r="AF5" s="12" t="s">
        <v>257</v>
      </c>
      <c r="AG5" s="12">
        <v>1.2</v>
      </c>
      <c r="AH5" s="12">
        <v>1.5</v>
      </c>
      <c r="AI5" s="12"/>
      <c r="AJ5" s="11" t="s">
        <v>262</v>
      </c>
      <c r="AK5" s="11" t="s">
        <v>259</v>
      </c>
      <c r="AL5" s="11" t="s">
        <v>168</v>
      </c>
      <c r="AM5" s="8" t="s">
        <v>319</v>
      </c>
      <c r="AN5" s="8" t="s">
        <v>392</v>
      </c>
      <c r="AO5" s="21" t="s">
        <v>393</v>
      </c>
    </row>
    <row r="6" spans="1:41" s="5" customFormat="1">
      <c r="A6" s="6">
        <v>45788</v>
      </c>
      <c r="B6" s="7" t="s">
        <v>153</v>
      </c>
      <c r="C6" s="8" t="s">
        <v>207</v>
      </c>
      <c r="D6" s="9">
        <v>7.5729166666666667E-2</v>
      </c>
      <c r="E6" s="8" t="s">
        <v>353</v>
      </c>
      <c r="F6" s="10">
        <v>12.6</v>
      </c>
      <c r="G6" s="10">
        <v>11.2</v>
      </c>
      <c r="H6" s="10">
        <v>12</v>
      </c>
      <c r="I6" s="10">
        <v>12.4</v>
      </c>
      <c r="J6" s="10">
        <v>12.8</v>
      </c>
      <c r="K6" s="10">
        <v>12.7</v>
      </c>
      <c r="L6" s="10">
        <v>11.9</v>
      </c>
      <c r="M6" s="10">
        <v>11.3</v>
      </c>
      <c r="N6" s="10">
        <v>12.4</v>
      </c>
      <c r="O6" s="18">
        <f t="shared" si="0"/>
        <v>35.799999999999997</v>
      </c>
      <c r="P6" s="18">
        <f t="shared" si="1"/>
        <v>37.900000000000006</v>
      </c>
      <c r="Q6" s="18">
        <f t="shared" si="2"/>
        <v>35.6</v>
      </c>
      <c r="R6" s="19">
        <f t="shared" si="3"/>
        <v>61</v>
      </c>
      <c r="S6" s="19">
        <f t="shared" si="4"/>
        <v>61.1</v>
      </c>
      <c r="T6" s="19">
        <f t="shared" si="5"/>
        <v>48.300000000000004</v>
      </c>
      <c r="U6" s="11" t="s">
        <v>182</v>
      </c>
      <c r="V6" s="11" t="s">
        <v>180</v>
      </c>
      <c r="W6" s="13" t="s">
        <v>354</v>
      </c>
      <c r="X6" s="13" t="s">
        <v>318</v>
      </c>
      <c r="Y6" s="13" t="s">
        <v>355</v>
      </c>
      <c r="Z6" s="13" t="s">
        <v>167</v>
      </c>
      <c r="AA6" s="12">
        <v>13.2</v>
      </c>
      <c r="AB6" s="12">
        <v>15.7</v>
      </c>
      <c r="AC6" s="12">
        <v>9.1</v>
      </c>
      <c r="AD6" s="11" t="s">
        <v>204</v>
      </c>
      <c r="AE6" s="12">
        <v>2.8</v>
      </c>
      <c r="AF6" s="12" t="s">
        <v>257</v>
      </c>
      <c r="AG6" s="12">
        <v>1.3</v>
      </c>
      <c r="AH6" s="12">
        <v>1.5</v>
      </c>
      <c r="AI6" s="12"/>
      <c r="AJ6" s="11" t="s">
        <v>262</v>
      </c>
      <c r="AK6" s="11" t="s">
        <v>259</v>
      </c>
      <c r="AL6" s="11" t="s">
        <v>168</v>
      </c>
      <c r="AM6" s="8" t="s">
        <v>319</v>
      </c>
      <c r="AN6" s="8" t="s">
        <v>396</v>
      </c>
      <c r="AO6" s="21" t="s">
        <v>397</v>
      </c>
    </row>
    <row r="7" spans="1:41" s="5" customFormat="1">
      <c r="A7" s="6">
        <v>45794</v>
      </c>
      <c r="B7" s="7" t="s">
        <v>156</v>
      </c>
      <c r="C7" s="8" t="s">
        <v>207</v>
      </c>
      <c r="D7" s="9">
        <v>7.5081018518518519E-2</v>
      </c>
      <c r="E7" s="8" t="s">
        <v>410</v>
      </c>
      <c r="F7" s="10">
        <v>12.6</v>
      </c>
      <c r="G7" s="10">
        <v>11.3</v>
      </c>
      <c r="H7" s="10">
        <v>12.2</v>
      </c>
      <c r="I7" s="10">
        <v>12.4</v>
      </c>
      <c r="J7" s="10">
        <v>12.3</v>
      </c>
      <c r="K7" s="10">
        <v>12.5</v>
      </c>
      <c r="L7" s="10">
        <v>11.9</v>
      </c>
      <c r="M7" s="10">
        <v>11.5</v>
      </c>
      <c r="N7" s="10">
        <v>12</v>
      </c>
      <c r="O7" s="18">
        <f t="shared" si="0"/>
        <v>36.099999999999994</v>
      </c>
      <c r="P7" s="18">
        <f t="shared" si="1"/>
        <v>37.200000000000003</v>
      </c>
      <c r="Q7" s="18">
        <f t="shared" si="2"/>
        <v>35.4</v>
      </c>
      <c r="R7" s="19">
        <f t="shared" si="3"/>
        <v>60.8</v>
      </c>
      <c r="S7" s="19">
        <f t="shared" si="4"/>
        <v>60.2</v>
      </c>
      <c r="T7" s="19">
        <f t="shared" si="5"/>
        <v>47.9</v>
      </c>
      <c r="U7" s="11" t="s">
        <v>182</v>
      </c>
      <c r="V7" s="11" t="s">
        <v>180</v>
      </c>
      <c r="W7" s="13" t="s">
        <v>411</v>
      </c>
      <c r="X7" s="13" t="s">
        <v>412</v>
      </c>
      <c r="Y7" s="13" t="s">
        <v>349</v>
      </c>
      <c r="Z7" s="13" t="s">
        <v>167</v>
      </c>
      <c r="AA7" s="12">
        <v>10.6</v>
      </c>
      <c r="AB7" s="12">
        <v>12.6</v>
      </c>
      <c r="AC7" s="12">
        <v>10</v>
      </c>
      <c r="AD7" s="11" t="s">
        <v>204</v>
      </c>
      <c r="AE7" s="12">
        <v>1.4</v>
      </c>
      <c r="AF7" s="12" t="s">
        <v>257</v>
      </c>
      <c r="AG7" s="12">
        <v>0.6</v>
      </c>
      <c r="AH7" s="12">
        <v>0.8</v>
      </c>
      <c r="AI7" s="12"/>
      <c r="AJ7" s="11" t="s">
        <v>259</v>
      </c>
      <c r="AK7" s="11" t="s">
        <v>259</v>
      </c>
      <c r="AL7" s="11" t="s">
        <v>168</v>
      </c>
      <c r="AM7" s="8" t="s">
        <v>319</v>
      </c>
      <c r="AN7" s="8" t="s">
        <v>417</v>
      </c>
      <c r="AO7" s="21" t="s">
        <v>472</v>
      </c>
    </row>
    <row r="8" spans="1:41" s="5" customFormat="1">
      <c r="A8" s="6">
        <v>45795</v>
      </c>
      <c r="B8" s="7" t="s">
        <v>153</v>
      </c>
      <c r="C8" s="8" t="s">
        <v>176</v>
      </c>
      <c r="D8" s="9">
        <v>7.5104166666666666E-2</v>
      </c>
      <c r="E8" s="8" t="s">
        <v>448</v>
      </c>
      <c r="F8" s="10">
        <v>13.2</v>
      </c>
      <c r="G8" s="10">
        <v>11.9</v>
      </c>
      <c r="H8" s="10">
        <v>11.9</v>
      </c>
      <c r="I8" s="10">
        <v>12.1</v>
      </c>
      <c r="J8" s="10">
        <v>12.4</v>
      </c>
      <c r="K8" s="10">
        <v>12.2</v>
      </c>
      <c r="L8" s="10">
        <v>11.5</v>
      </c>
      <c r="M8" s="10">
        <v>11.3</v>
      </c>
      <c r="N8" s="10">
        <v>12.4</v>
      </c>
      <c r="O8" s="18">
        <f t="shared" si="0"/>
        <v>37</v>
      </c>
      <c r="P8" s="18">
        <f t="shared" si="1"/>
        <v>36.700000000000003</v>
      </c>
      <c r="Q8" s="18">
        <f t="shared" si="2"/>
        <v>35.200000000000003</v>
      </c>
      <c r="R8" s="19">
        <f t="shared" si="3"/>
        <v>61.5</v>
      </c>
      <c r="S8" s="19">
        <f t="shared" si="4"/>
        <v>59.800000000000004</v>
      </c>
      <c r="T8" s="19">
        <f t="shared" si="5"/>
        <v>47.4</v>
      </c>
      <c r="U8" s="11" t="s">
        <v>182</v>
      </c>
      <c r="V8" s="11" t="s">
        <v>180</v>
      </c>
      <c r="W8" s="13" t="s">
        <v>324</v>
      </c>
      <c r="X8" s="13" t="s">
        <v>181</v>
      </c>
      <c r="Y8" s="13" t="s">
        <v>449</v>
      </c>
      <c r="Z8" s="13" t="s">
        <v>167</v>
      </c>
      <c r="AA8" s="12">
        <v>13.1</v>
      </c>
      <c r="AB8" s="12">
        <v>13.5</v>
      </c>
      <c r="AC8" s="12">
        <v>9</v>
      </c>
      <c r="AD8" s="11" t="s">
        <v>204</v>
      </c>
      <c r="AE8" s="12">
        <v>2.4</v>
      </c>
      <c r="AF8" s="12">
        <v>-0.3</v>
      </c>
      <c r="AG8" s="12">
        <v>1.3</v>
      </c>
      <c r="AH8" s="12">
        <v>0.8</v>
      </c>
      <c r="AI8" s="12"/>
      <c r="AJ8" s="11" t="s">
        <v>262</v>
      </c>
      <c r="AK8" s="11" t="s">
        <v>259</v>
      </c>
      <c r="AL8" s="11" t="s">
        <v>168</v>
      </c>
      <c r="AM8" s="8" t="s">
        <v>319</v>
      </c>
      <c r="AN8" s="8" t="s">
        <v>484</v>
      </c>
      <c r="AO8" s="21" t="s">
        <v>485</v>
      </c>
    </row>
    <row r="9" spans="1:41" s="5" customFormat="1">
      <c r="A9" s="6">
        <v>45795</v>
      </c>
      <c r="B9" s="7" t="s">
        <v>158</v>
      </c>
      <c r="C9" s="8" t="s">
        <v>207</v>
      </c>
      <c r="D9" s="9">
        <v>7.436342592592593E-2</v>
      </c>
      <c r="E9" s="8" t="s">
        <v>456</v>
      </c>
      <c r="F9" s="10">
        <v>12.6</v>
      </c>
      <c r="G9" s="10">
        <v>11.2</v>
      </c>
      <c r="H9" s="10">
        <v>11.7</v>
      </c>
      <c r="I9" s="10">
        <v>12.2</v>
      </c>
      <c r="J9" s="10">
        <v>12.4</v>
      </c>
      <c r="K9" s="10">
        <v>12.3</v>
      </c>
      <c r="L9" s="10">
        <v>11.4</v>
      </c>
      <c r="M9" s="10">
        <v>11.5</v>
      </c>
      <c r="N9" s="10">
        <v>12.2</v>
      </c>
      <c r="O9" s="18">
        <f t="shared" si="0"/>
        <v>35.5</v>
      </c>
      <c r="P9" s="18">
        <f t="shared" si="1"/>
        <v>36.900000000000006</v>
      </c>
      <c r="Q9" s="18">
        <f t="shared" si="2"/>
        <v>35.099999999999994</v>
      </c>
      <c r="R9" s="19">
        <f t="shared" si="3"/>
        <v>60.1</v>
      </c>
      <c r="S9" s="19">
        <f t="shared" si="4"/>
        <v>59.8</v>
      </c>
      <c r="T9" s="19">
        <f t="shared" si="5"/>
        <v>47.400000000000006</v>
      </c>
      <c r="U9" s="11" t="s">
        <v>182</v>
      </c>
      <c r="V9" s="11" t="s">
        <v>180</v>
      </c>
      <c r="W9" s="13" t="s">
        <v>190</v>
      </c>
      <c r="X9" s="13" t="s">
        <v>355</v>
      </c>
      <c r="Y9" s="13" t="s">
        <v>349</v>
      </c>
      <c r="Z9" s="13" t="s">
        <v>167</v>
      </c>
      <c r="AA9" s="12">
        <v>13.1</v>
      </c>
      <c r="AB9" s="12">
        <v>13.5</v>
      </c>
      <c r="AC9" s="12">
        <v>9</v>
      </c>
      <c r="AD9" s="11" t="s">
        <v>204</v>
      </c>
      <c r="AE9" s="12">
        <v>2.4</v>
      </c>
      <c r="AF9" s="12">
        <v>-0.1</v>
      </c>
      <c r="AG9" s="12">
        <v>1.5</v>
      </c>
      <c r="AH9" s="12">
        <v>0.8</v>
      </c>
      <c r="AI9" s="12"/>
      <c r="AJ9" s="11" t="s">
        <v>262</v>
      </c>
      <c r="AK9" s="11" t="s">
        <v>259</v>
      </c>
      <c r="AL9" s="11" t="s">
        <v>169</v>
      </c>
      <c r="AM9" s="8" t="s">
        <v>319</v>
      </c>
      <c r="AN9" s="8" t="s">
        <v>476</v>
      </c>
      <c r="AO9" s="21" t="s">
        <v>477</v>
      </c>
    </row>
    <row r="10" spans="1:41" s="5" customFormat="1">
      <c r="A10" s="6">
        <v>45801</v>
      </c>
      <c r="B10" s="7" t="s">
        <v>156</v>
      </c>
      <c r="C10" s="8" t="s">
        <v>176</v>
      </c>
      <c r="D10" s="9">
        <v>7.5694444444444439E-2</v>
      </c>
      <c r="E10" s="8" t="s">
        <v>499</v>
      </c>
      <c r="F10" s="10">
        <v>12.5</v>
      </c>
      <c r="G10" s="10">
        <v>11.9</v>
      </c>
      <c r="H10" s="10">
        <v>12.2</v>
      </c>
      <c r="I10" s="10">
        <v>11.9</v>
      </c>
      <c r="J10" s="10">
        <v>12.4</v>
      </c>
      <c r="K10" s="10">
        <v>12.2</v>
      </c>
      <c r="L10" s="10">
        <v>11.8</v>
      </c>
      <c r="M10" s="10">
        <v>11.6</v>
      </c>
      <c r="N10" s="10">
        <v>12.5</v>
      </c>
      <c r="O10" s="18">
        <f t="shared" ref="O10:O11" si="6">SUM(F10:H10)</f>
        <v>36.599999999999994</v>
      </c>
      <c r="P10" s="18">
        <f t="shared" ref="P10:P11" si="7">SUM(I10:K10)</f>
        <v>36.5</v>
      </c>
      <c r="Q10" s="18">
        <f t="shared" ref="Q10:Q11" si="8">SUM(L10:N10)</f>
        <v>35.9</v>
      </c>
      <c r="R10" s="19">
        <f t="shared" ref="R10:R11" si="9">SUM(F10:J10)</f>
        <v>60.899999999999991</v>
      </c>
      <c r="S10" s="19">
        <f t="shared" ref="S10:S11" si="10">SUM(J10:N10)</f>
        <v>60.500000000000007</v>
      </c>
      <c r="T10" s="19">
        <f t="shared" ref="T10:T11" si="11">SUM(K10:N10)</f>
        <v>48.1</v>
      </c>
      <c r="U10" s="11" t="s">
        <v>182</v>
      </c>
      <c r="V10" s="11" t="s">
        <v>188</v>
      </c>
      <c r="W10" s="13" t="s">
        <v>231</v>
      </c>
      <c r="X10" s="13" t="s">
        <v>500</v>
      </c>
      <c r="Y10" s="13" t="s">
        <v>359</v>
      </c>
      <c r="Z10" s="13" t="s">
        <v>167</v>
      </c>
      <c r="AA10" s="12">
        <v>10.4</v>
      </c>
      <c r="AB10" s="12">
        <v>12.6</v>
      </c>
      <c r="AC10" s="12">
        <v>9.6999999999999993</v>
      </c>
      <c r="AD10" s="11" t="s">
        <v>168</v>
      </c>
      <c r="AE10" s="12">
        <v>1.7</v>
      </c>
      <c r="AF10" s="12">
        <v>-0.2</v>
      </c>
      <c r="AG10" s="12">
        <v>1.2</v>
      </c>
      <c r="AH10" s="12">
        <v>0.3</v>
      </c>
      <c r="AI10" s="12"/>
      <c r="AJ10" s="11" t="s">
        <v>262</v>
      </c>
      <c r="AK10" s="11" t="s">
        <v>259</v>
      </c>
      <c r="AL10" s="11" t="s">
        <v>168</v>
      </c>
      <c r="AM10" s="8" t="s">
        <v>319</v>
      </c>
      <c r="AN10" s="8" t="s">
        <v>538</v>
      </c>
      <c r="AO10" s="21" t="s">
        <v>539</v>
      </c>
    </row>
    <row r="11" spans="1:41" s="5" customFormat="1">
      <c r="A11" s="6">
        <v>45802</v>
      </c>
      <c r="B11" s="7" t="s">
        <v>153</v>
      </c>
      <c r="C11" s="8" t="s">
        <v>207</v>
      </c>
      <c r="D11" s="9">
        <v>7.6388888888888895E-2</v>
      </c>
      <c r="E11" s="8" t="s">
        <v>523</v>
      </c>
      <c r="F11" s="10">
        <v>13</v>
      </c>
      <c r="G11" s="10">
        <v>11.7</v>
      </c>
      <c r="H11" s="10">
        <v>12.2</v>
      </c>
      <c r="I11" s="10">
        <v>12.5</v>
      </c>
      <c r="J11" s="10">
        <v>12.4</v>
      </c>
      <c r="K11" s="10">
        <v>12.7</v>
      </c>
      <c r="L11" s="10">
        <v>11.8</v>
      </c>
      <c r="M11" s="10">
        <v>11.6</v>
      </c>
      <c r="N11" s="10">
        <v>12.1</v>
      </c>
      <c r="O11" s="18">
        <f t="shared" si="6"/>
        <v>36.9</v>
      </c>
      <c r="P11" s="18">
        <f t="shared" si="7"/>
        <v>37.599999999999994</v>
      </c>
      <c r="Q11" s="18">
        <f t="shared" si="8"/>
        <v>35.5</v>
      </c>
      <c r="R11" s="19">
        <f t="shared" si="9"/>
        <v>61.8</v>
      </c>
      <c r="S11" s="19">
        <f t="shared" si="10"/>
        <v>60.600000000000009</v>
      </c>
      <c r="T11" s="19">
        <f t="shared" si="11"/>
        <v>48.2</v>
      </c>
      <c r="U11" s="11" t="s">
        <v>182</v>
      </c>
      <c r="V11" s="11" t="s">
        <v>436</v>
      </c>
      <c r="W11" s="13" t="s">
        <v>324</v>
      </c>
      <c r="X11" s="13" t="s">
        <v>324</v>
      </c>
      <c r="Y11" s="13" t="s">
        <v>318</v>
      </c>
      <c r="Z11" s="13" t="s">
        <v>167</v>
      </c>
      <c r="AA11" s="12">
        <v>13.3</v>
      </c>
      <c r="AB11" s="12">
        <v>13.9</v>
      </c>
      <c r="AC11" s="12">
        <v>9</v>
      </c>
      <c r="AD11" s="11" t="s">
        <v>204</v>
      </c>
      <c r="AE11" s="12">
        <v>3.5</v>
      </c>
      <c r="AF11" s="12">
        <v>-0.4</v>
      </c>
      <c r="AG11" s="12">
        <v>0.8</v>
      </c>
      <c r="AH11" s="12">
        <v>2.2999999999999998</v>
      </c>
      <c r="AI11" s="12"/>
      <c r="AJ11" s="11" t="s">
        <v>259</v>
      </c>
      <c r="AK11" s="11" t="s">
        <v>259</v>
      </c>
      <c r="AL11" s="11" t="s">
        <v>168</v>
      </c>
      <c r="AM11" s="8" t="s">
        <v>319</v>
      </c>
      <c r="AN11" s="8" t="s">
        <v>560</v>
      </c>
      <c r="AO11" s="21" t="s">
        <v>561</v>
      </c>
    </row>
    <row r="12" spans="1:41" s="5" customFormat="1">
      <c r="A12" s="6">
        <v>45864</v>
      </c>
      <c r="B12" s="7" t="s">
        <v>156</v>
      </c>
      <c r="C12" s="8" t="s">
        <v>176</v>
      </c>
      <c r="D12" s="9">
        <v>7.3611111111111113E-2</v>
      </c>
      <c r="E12" s="8" t="s">
        <v>590</v>
      </c>
      <c r="F12" s="10">
        <v>12.7</v>
      </c>
      <c r="G12" s="10">
        <v>10.8</v>
      </c>
      <c r="H12" s="10">
        <v>11.7</v>
      </c>
      <c r="I12" s="10">
        <v>12.5</v>
      </c>
      <c r="J12" s="10">
        <v>12.9</v>
      </c>
      <c r="K12" s="10">
        <v>11.9</v>
      </c>
      <c r="L12" s="10">
        <v>11.1</v>
      </c>
      <c r="M12" s="10">
        <v>11</v>
      </c>
      <c r="N12" s="10">
        <v>11.4</v>
      </c>
      <c r="O12" s="18">
        <f t="shared" ref="O12:O14" si="12">SUM(F12:H12)</f>
        <v>35.200000000000003</v>
      </c>
      <c r="P12" s="18">
        <f t="shared" ref="P12:P14" si="13">SUM(I12:K12)</f>
        <v>37.299999999999997</v>
      </c>
      <c r="Q12" s="18">
        <f t="shared" ref="Q12:Q14" si="14">SUM(L12:N12)</f>
        <v>33.5</v>
      </c>
      <c r="R12" s="19">
        <f t="shared" ref="R12:R14" si="15">SUM(F12:J12)</f>
        <v>60.6</v>
      </c>
      <c r="S12" s="19">
        <f t="shared" ref="S12:S14" si="16">SUM(J12:N12)</f>
        <v>58.3</v>
      </c>
      <c r="T12" s="19">
        <f t="shared" ref="T12:T14" si="17">SUM(K12:N12)</f>
        <v>45.4</v>
      </c>
      <c r="U12" s="11" t="s">
        <v>182</v>
      </c>
      <c r="V12" s="11" t="s">
        <v>436</v>
      </c>
      <c r="W12" s="13" t="s">
        <v>341</v>
      </c>
      <c r="X12" s="13" t="s">
        <v>181</v>
      </c>
      <c r="Y12" s="13" t="s">
        <v>199</v>
      </c>
      <c r="Z12" s="13" t="s">
        <v>260</v>
      </c>
      <c r="AA12" s="12">
        <v>12.9</v>
      </c>
      <c r="AB12" s="12">
        <v>11.9</v>
      </c>
      <c r="AC12" s="12">
        <v>9.6999999999999993</v>
      </c>
      <c r="AD12" s="11" t="s">
        <v>260</v>
      </c>
      <c r="AE12" s="12">
        <v>-1.1000000000000001</v>
      </c>
      <c r="AF12" s="12">
        <v>-1</v>
      </c>
      <c r="AG12" s="12">
        <v>-0.2</v>
      </c>
      <c r="AH12" s="12">
        <v>-1.9</v>
      </c>
      <c r="AI12" s="12"/>
      <c r="AJ12" s="11" t="s">
        <v>258</v>
      </c>
      <c r="AK12" s="11" t="s">
        <v>258</v>
      </c>
      <c r="AL12" s="11" t="s">
        <v>169</v>
      </c>
      <c r="AM12" s="8"/>
      <c r="AN12" s="8" t="s">
        <v>632</v>
      </c>
      <c r="AO12" s="21" t="s">
        <v>633</v>
      </c>
    </row>
    <row r="13" spans="1:41" s="5" customFormat="1">
      <c r="A13" s="6">
        <v>45864</v>
      </c>
      <c r="B13" s="7" t="s">
        <v>153</v>
      </c>
      <c r="C13" s="8" t="s">
        <v>176</v>
      </c>
      <c r="D13" s="9">
        <v>7.3611111111111113E-2</v>
      </c>
      <c r="E13" s="8" t="s">
        <v>598</v>
      </c>
      <c r="F13" s="10">
        <v>12.7</v>
      </c>
      <c r="G13" s="10">
        <v>11.3</v>
      </c>
      <c r="H13" s="10">
        <v>11.7</v>
      </c>
      <c r="I13" s="10">
        <v>12.4</v>
      </c>
      <c r="J13" s="10">
        <v>12.5</v>
      </c>
      <c r="K13" s="10">
        <v>11.9</v>
      </c>
      <c r="L13" s="10">
        <v>10.8</v>
      </c>
      <c r="M13" s="10">
        <v>11</v>
      </c>
      <c r="N13" s="10">
        <v>11.7</v>
      </c>
      <c r="O13" s="18">
        <f t="shared" si="12"/>
        <v>35.700000000000003</v>
      </c>
      <c r="P13" s="18">
        <f t="shared" si="13"/>
        <v>36.799999999999997</v>
      </c>
      <c r="Q13" s="18">
        <f t="shared" si="14"/>
        <v>33.5</v>
      </c>
      <c r="R13" s="19">
        <f t="shared" si="15"/>
        <v>60.6</v>
      </c>
      <c r="S13" s="19">
        <f t="shared" si="16"/>
        <v>57.900000000000006</v>
      </c>
      <c r="T13" s="19">
        <f t="shared" si="17"/>
        <v>45.400000000000006</v>
      </c>
      <c r="U13" s="11" t="s">
        <v>182</v>
      </c>
      <c r="V13" s="11" t="s">
        <v>436</v>
      </c>
      <c r="W13" s="13" t="s">
        <v>201</v>
      </c>
      <c r="X13" s="13" t="s">
        <v>199</v>
      </c>
      <c r="Y13" s="13" t="s">
        <v>349</v>
      </c>
      <c r="Z13" s="13" t="s">
        <v>260</v>
      </c>
      <c r="AA13" s="12">
        <v>12.9</v>
      </c>
      <c r="AB13" s="12">
        <v>11.9</v>
      </c>
      <c r="AC13" s="12">
        <v>9.6999999999999993</v>
      </c>
      <c r="AD13" s="11" t="s">
        <v>260</v>
      </c>
      <c r="AE13" s="12">
        <v>-0.5</v>
      </c>
      <c r="AF13" s="12">
        <v>-0.8</v>
      </c>
      <c r="AG13" s="12">
        <v>0.6</v>
      </c>
      <c r="AH13" s="12">
        <v>-1.9</v>
      </c>
      <c r="AI13" s="12"/>
      <c r="AJ13" s="11" t="s">
        <v>259</v>
      </c>
      <c r="AK13" s="11" t="s">
        <v>259</v>
      </c>
      <c r="AL13" s="11" t="s">
        <v>169</v>
      </c>
      <c r="AM13" s="8"/>
      <c r="AN13" s="8" t="s">
        <v>644</v>
      </c>
      <c r="AO13" s="21" t="s">
        <v>645</v>
      </c>
    </row>
    <row r="14" spans="1:41" s="5" customFormat="1">
      <c r="A14" s="6">
        <v>45865</v>
      </c>
      <c r="B14" s="7" t="s">
        <v>577</v>
      </c>
      <c r="C14" s="8" t="s">
        <v>176</v>
      </c>
      <c r="D14" s="9">
        <v>7.435185185185185E-2</v>
      </c>
      <c r="E14" s="8" t="s">
        <v>582</v>
      </c>
      <c r="F14" s="10">
        <v>12.9</v>
      </c>
      <c r="G14" s="10">
        <v>11.4</v>
      </c>
      <c r="H14" s="10">
        <v>12</v>
      </c>
      <c r="I14" s="10">
        <v>13.2</v>
      </c>
      <c r="J14" s="10">
        <v>12.9</v>
      </c>
      <c r="K14" s="10">
        <v>12</v>
      </c>
      <c r="L14" s="10">
        <v>11</v>
      </c>
      <c r="M14" s="10">
        <v>10.5</v>
      </c>
      <c r="N14" s="10">
        <v>11.5</v>
      </c>
      <c r="O14" s="18">
        <f t="shared" si="12"/>
        <v>36.299999999999997</v>
      </c>
      <c r="P14" s="18">
        <f t="shared" si="13"/>
        <v>38.1</v>
      </c>
      <c r="Q14" s="18">
        <f t="shared" si="14"/>
        <v>33</v>
      </c>
      <c r="R14" s="19">
        <f t="shared" si="15"/>
        <v>62.4</v>
      </c>
      <c r="S14" s="19">
        <f t="shared" si="16"/>
        <v>57.9</v>
      </c>
      <c r="T14" s="19">
        <f t="shared" si="17"/>
        <v>45</v>
      </c>
      <c r="U14" s="11" t="s">
        <v>184</v>
      </c>
      <c r="V14" s="11" t="s">
        <v>186</v>
      </c>
      <c r="W14" s="13" t="s">
        <v>324</v>
      </c>
      <c r="X14" s="13" t="s">
        <v>600</v>
      </c>
      <c r="Y14" s="13" t="s">
        <v>347</v>
      </c>
      <c r="Z14" s="13" t="s">
        <v>260</v>
      </c>
      <c r="AA14" s="12">
        <v>13.2</v>
      </c>
      <c r="AB14" s="12">
        <v>12.2</v>
      </c>
      <c r="AC14" s="12">
        <v>9.1</v>
      </c>
      <c r="AD14" s="11" t="s">
        <v>260</v>
      </c>
      <c r="AE14" s="12">
        <v>-0.3</v>
      </c>
      <c r="AF14" s="12">
        <v>-1.3</v>
      </c>
      <c r="AG14" s="12">
        <v>0.3</v>
      </c>
      <c r="AH14" s="12">
        <v>-1.9</v>
      </c>
      <c r="AI14" s="12"/>
      <c r="AJ14" s="11" t="s">
        <v>258</v>
      </c>
      <c r="AK14" s="11" t="s">
        <v>259</v>
      </c>
      <c r="AL14" s="11" t="s">
        <v>168</v>
      </c>
      <c r="AM14" s="8"/>
      <c r="AN14" s="8" t="s">
        <v>650</v>
      </c>
      <c r="AO14" s="21" t="s">
        <v>651</v>
      </c>
    </row>
  </sheetData>
  <autoFilter ref="A1:AN3" xr:uid="{00000000-0009-0000-0000-000005000000}">
    <sortState xmlns:xlrd2="http://schemas.microsoft.com/office/spreadsheetml/2017/richdata2" ref="A2:AN33">
      <sortCondition ref="T1:T33"/>
    </sortState>
  </autoFilter>
  <phoneticPr fontId="11"/>
  <conditionalFormatting sqref="F2:N2">
    <cfRule type="colorScale" priority="1678">
      <colorScale>
        <cfvo type="min"/>
        <cfvo type="percentile" val="50"/>
        <cfvo type="max"/>
        <color rgb="FFF8696B"/>
        <color rgb="FFFFEB84"/>
        <color rgb="FF63BE7B"/>
      </colorScale>
    </cfRule>
  </conditionalFormatting>
  <conditionalFormatting sqref="F3:N3">
    <cfRule type="colorScale" priority="20">
      <colorScale>
        <cfvo type="min"/>
        <cfvo type="percentile" val="50"/>
        <cfvo type="max"/>
        <color rgb="FFF8696B"/>
        <color rgb="FFFFEB84"/>
        <color rgb="FF63BE7B"/>
      </colorScale>
    </cfRule>
    <cfRule type="colorScale" priority="1781">
      <colorScale>
        <cfvo type="min"/>
        <cfvo type="percentile" val="50"/>
        <cfvo type="max"/>
        <color rgb="FFF8696B"/>
        <color rgb="FFFFEB84"/>
        <color rgb="FF63BE7B"/>
      </colorScale>
    </cfRule>
  </conditionalFormatting>
  <conditionalFormatting sqref="F4:N4">
    <cfRule type="colorScale" priority="21">
      <colorScale>
        <cfvo type="min"/>
        <cfvo type="percentile" val="50"/>
        <cfvo type="max"/>
        <color rgb="FFF8696B"/>
        <color rgb="FFFFEB84"/>
        <color rgb="FF63BE7B"/>
      </colorScale>
    </cfRule>
  </conditionalFormatting>
  <conditionalFormatting sqref="F5:N6">
    <cfRule type="colorScale" priority="16">
      <colorScale>
        <cfvo type="min"/>
        <cfvo type="percentile" val="50"/>
        <cfvo type="max"/>
        <color rgb="FFF8696B"/>
        <color rgb="FFFFEB84"/>
        <color rgb="FF63BE7B"/>
      </colorScale>
    </cfRule>
  </conditionalFormatting>
  <conditionalFormatting sqref="F7:N9">
    <cfRule type="colorScale" priority="12">
      <colorScale>
        <cfvo type="min"/>
        <cfvo type="percentile" val="50"/>
        <cfvo type="max"/>
        <color rgb="FFF8696B"/>
        <color rgb="FFFFEB84"/>
        <color rgb="FF63BE7B"/>
      </colorScale>
    </cfRule>
  </conditionalFormatting>
  <conditionalFormatting sqref="F10:N11">
    <cfRule type="colorScale" priority="8">
      <colorScale>
        <cfvo type="min"/>
        <cfvo type="percentile" val="50"/>
        <cfvo type="max"/>
        <color rgb="FFF8696B"/>
        <color rgb="FFFFEB84"/>
        <color rgb="FF63BE7B"/>
      </colorScale>
    </cfRule>
  </conditionalFormatting>
  <conditionalFormatting sqref="F12:N14">
    <cfRule type="colorScale" priority="4">
      <colorScale>
        <cfvo type="min"/>
        <cfvo type="percentile" val="50"/>
        <cfvo type="max"/>
        <color rgb="FFF8696B"/>
        <color rgb="FFFFEB84"/>
        <color rgb="FF63BE7B"/>
      </colorScale>
    </cfRule>
  </conditionalFormatting>
  <conditionalFormatting sqref="AD2:AD14">
    <cfRule type="containsText" dxfId="92" priority="190" operator="containsText" text="D">
      <formula>NOT(ISERROR(SEARCH("D",AD2)))</formula>
    </cfRule>
    <cfRule type="containsText" dxfId="91" priority="191" operator="containsText" text="S">
      <formula>NOT(ISERROR(SEARCH("S",AD2)))</formula>
    </cfRule>
    <cfRule type="containsText" dxfId="90" priority="192" operator="containsText" text="F">
      <formula>NOT(ISERROR(SEARCH("F",AD2)))</formula>
    </cfRule>
  </conditionalFormatting>
  <conditionalFormatting sqref="AD2:AM4">
    <cfRule type="containsText" dxfId="89" priority="203" operator="containsText" text="E">
      <formula>NOT(ISERROR(SEARCH("E",AD2)))</formula>
    </cfRule>
    <cfRule type="containsText" dxfId="88" priority="204" operator="containsText" text="B">
      <formula>NOT(ISERROR(SEARCH("B",AD2)))</formula>
    </cfRule>
    <cfRule type="containsText" dxfId="87" priority="233" operator="containsText" text="A">
      <formula>NOT(ISERROR(SEARCH("A",AD2)))</formula>
    </cfRule>
  </conditionalFormatting>
  <conditionalFormatting sqref="AD5:AM14">
    <cfRule type="containsText" dxfId="86" priority="1" operator="containsText" text="E">
      <formula>NOT(ISERROR(SEARCH("E",AD5)))</formula>
    </cfRule>
    <cfRule type="containsText" dxfId="85" priority="2" operator="containsText" text="B">
      <formula>NOT(ISERROR(SEARCH("B",AD5)))</formula>
    </cfRule>
    <cfRule type="containsText" dxfId="84" priority="3" operator="containsText" text="A">
      <formula>NOT(ISERROR(SEARCH("A",AD5)))</formula>
    </cfRule>
  </conditionalFormatting>
  <dataValidations count="1">
    <dataValidation type="list" allowBlank="1" showInputMessage="1" showErrorMessage="1" sqref="AM2:AM14"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O2:T2 O3:T4 O5:T6 O7:T9 O10:T11 O12:T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O5"/>
  <sheetViews>
    <sheetView workbookViewId="0">
      <pane xSplit="5" ySplit="1" topLeftCell="AD2" activePane="bottomRight" state="frozen"/>
      <selection activeCell="E24" sqref="E24"/>
      <selection pane="topRight" activeCell="E24" sqref="E24"/>
      <selection pane="bottomLeft" activeCell="E24" sqref="E24"/>
      <selection pane="bottomRight" activeCell="E8" sqref="E8"/>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38</v>
      </c>
      <c r="Q1" s="1" t="s">
        <v>63</v>
      </c>
      <c r="R1" s="1" t="s">
        <v>39</v>
      </c>
      <c r="S1" s="1" t="s">
        <v>40</v>
      </c>
      <c r="T1" s="1" t="s">
        <v>171</v>
      </c>
      <c r="U1" s="2" t="s">
        <v>41</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47</v>
      </c>
      <c r="AN1" s="14" t="s">
        <v>61</v>
      </c>
      <c r="AO1" s="14" t="s">
        <v>119</v>
      </c>
    </row>
    <row r="2" spans="1:41" s="5" customFormat="1" ht="16">
      <c r="A2" s="6">
        <v>45781</v>
      </c>
      <c r="B2" s="17" t="s">
        <v>156</v>
      </c>
      <c r="C2" s="8" t="s">
        <v>207</v>
      </c>
      <c r="D2" s="9">
        <v>8.4826388888888896E-2</v>
      </c>
      <c r="E2" s="23" t="s">
        <v>237</v>
      </c>
      <c r="F2" s="10">
        <v>12.6</v>
      </c>
      <c r="G2" s="10">
        <v>11.5</v>
      </c>
      <c r="H2" s="10">
        <v>12.7</v>
      </c>
      <c r="I2" s="10">
        <v>12.8</v>
      </c>
      <c r="J2" s="10">
        <v>12.4</v>
      </c>
      <c r="K2" s="10">
        <v>12.3</v>
      </c>
      <c r="L2" s="10">
        <v>12.3</v>
      </c>
      <c r="M2" s="10">
        <v>11.9</v>
      </c>
      <c r="N2" s="10">
        <v>12.1</v>
      </c>
      <c r="O2" s="10">
        <v>12.3</v>
      </c>
      <c r="P2" s="18">
        <f>SUM(F2:H2)</f>
        <v>36.799999999999997</v>
      </c>
      <c r="Q2" s="18">
        <f>SUM(I2:L2)</f>
        <v>49.8</v>
      </c>
      <c r="R2" s="18">
        <f>SUM(M2:O2)</f>
        <v>36.299999999999997</v>
      </c>
      <c r="S2" s="19">
        <f>SUM(F2:J2)</f>
        <v>61.999999999999993</v>
      </c>
      <c r="T2" s="19">
        <f>SUM(K2:O2)</f>
        <v>60.900000000000006</v>
      </c>
      <c r="U2" s="11" t="s">
        <v>182</v>
      </c>
      <c r="V2" s="11" t="s">
        <v>180</v>
      </c>
      <c r="W2" s="13" t="s">
        <v>236</v>
      </c>
      <c r="X2" s="13" t="s">
        <v>210</v>
      </c>
      <c r="Y2" s="13" t="s">
        <v>179</v>
      </c>
      <c r="Z2" s="13" t="s">
        <v>167</v>
      </c>
      <c r="AA2" s="12">
        <v>12.6</v>
      </c>
      <c r="AB2" s="12">
        <v>14.7</v>
      </c>
      <c r="AC2" s="12">
        <v>8.8000000000000007</v>
      </c>
      <c r="AD2" s="11" t="s">
        <v>168</v>
      </c>
      <c r="AE2" s="12">
        <v>1.3</v>
      </c>
      <c r="AF2" s="12">
        <v>-0.2</v>
      </c>
      <c r="AG2" s="12">
        <v>0.7</v>
      </c>
      <c r="AH2" s="12">
        <v>0.4</v>
      </c>
      <c r="AI2" s="12"/>
      <c r="AJ2" s="11" t="s">
        <v>259</v>
      </c>
      <c r="AK2" s="11" t="s">
        <v>259</v>
      </c>
      <c r="AL2" s="11" t="s">
        <v>169</v>
      </c>
      <c r="AM2" s="8"/>
      <c r="AN2" s="22" t="s">
        <v>289</v>
      </c>
      <c r="AO2" s="21" t="s">
        <v>290</v>
      </c>
    </row>
    <row r="3" spans="1:41" s="5" customFormat="1" ht="16">
      <c r="A3" s="6">
        <v>45787</v>
      </c>
      <c r="B3" s="17" t="s">
        <v>157</v>
      </c>
      <c r="C3" s="8" t="s">
        <v>211</v>
      </c>
      <c r="D3" s="9">
        <v>8.5451388888888882E-2</v>
      </c>
      <c r="E3" s="23" t="s">
        <v>316</v>
      </c>
      <c r="F3" s="10">
        <v>12.3</v>
      </c>
      <c r="G3" s="10">
        <v>11.1</v>
      </c>
      <c r="H3" s="10">
        <v>12.6</v>
      </c>
      <c r="I3" s="10">
        <v>12.9</v>
      </c>
      <c r="J3" s="10">
        <v>12.7</v>
      </c>
      <c r="K3" s="10">
        <v>12.4</v>
      </c>
      <c r="L3" s="10">
        <v>12.5</v>
      </c>
      <c r="M3" s="10">
        <v>12.1</v>
      </c>
      <c r="N3" s="10">
        <v>12.1</v>
      </c>
      <c r="O3" s="10">
        <v>12.6</v>
      </c>
      <c r="P3" s="18">
        <f>SUM(F3:H3)</f>
        <v>36</v>
      </c>
      <c r="Q3" s="18">
        <f>SUM(I3:L3)</f>
        <v>50.5</v>
      </c>
      <c r="R3" s="18">
        <f>SUM(M3:O3)</f>
        <v>36.799999999999997</v>
      </c>
      <c r="S3" s="19">
        <f>SUM(F3:J3)</f>
        <v>61.599999999999994</v>
      </c>
      <c r="T3" s="19">
        <f>SUM(K3:O3)</f>
        <v>61.7</v>
      </c>
      <c r="U3" s="11" t="s">
        <v>182</v>
      </c>
      <c r="V3" s="11" t="s">
        <v>175</v>
      </c>
      <c r="W3" s="13" t="s">
        <v>201</v>
      </c>
      <c r="X3" s="13" t="s">
        <v>317</v>
      </c>
      <c r="Y3" s="13" t="s">
        <v>318</v>
      </c>
      <c r="Z3" s="13" t="s">
        <v>167</v>
      </c>
      <c r="AA3" s="12">
        <v>13.1</v>
      </c>
      <c r="AB3" s="12">
        <v>15.7</v>
      </c>
      <c r="AC3" s="12">
        <v>9</v>
      </c>
      <c r="AD3" s="11" t="s">
        <v>168</v>
      </c>
      <c r="AE3" s="12">
        <v>1.7</v>
      </c>
      <c r="AF3" s="12" t="s">
        <v>257</v>
      </c>
      <c r="AG3" s="12">
        <v>1.1000000000000001</v>
      </c>
      <c r="AH3" s="12">
        <v>0.6</v>
      </c>
      <c r="AI3" s="12"/>
      <c r="AJ3" s="11" t="s">
        <v>262</v>
      </c>
      <c r="AK3" s="11" t="s">
        <v>259</v>
      </c>
      <c r="AL3" s="11" t="s">
        <v>168</v>
      </c>
      <c r="AM3" s="8" t="s">
        <v>319</v>
      </c>
      <c r="AN3" s="22" t="s">
        <v>370</v>
      </c>
      <c r="AO3" s="21" t="s">
        <v>371</v>
      </c>
    </row>
    <row r="4" spans="1:41" s="5" customFormat="1" ht="16">
      <c r="A4" s="6">
        <v>45794</v>
      </c>
      <c r="B4" s="17" t="s">
        <v>156</v>
      </c>
      <c r="C4" s="8" t="s">
        <v>207</v>
      </c>
      <c r="D4" s="9">
        <v>8.68287037037037E-2</v>
      </c>
      <c r="E4" s="23" t="s">
        <v>420</v>
      </c>
      <c r="F4" s="10">
        <v>12.6</v>
      </c>
      <c r="G4" s="10">
        <v>11.9</v>
      </c>
      <c r="H4" s="10">
        <v>13.1</v>
      </c>
      <c r="I4" s="10">
        <v>13</v>
      </c>
      <c r="J4" s="10">
        <v>12.9</v>
      </c>
      <c r="K4" s="10">
        <v>12.5</v>
      </c>
      <c r="L4" s="10">
        <v>12.7</v>
      </c>
      <c r="M4" s="10">
        <v>11.8</v>
      </c>
      <c r="N4" s="10">
        <v>12.2</v>
      </c>
      <c r="O4" s="10">
        <v>12.5</v>
      </c>
      <c r="P4" s="18">
        <f>SUM(F4:H4)</f>
        <v>37.6</v>
      </c>
      <c r="Q4" s="18">
        <f>SUM(I4:L4)</f>
        <v>51.099999999999994</v>
      </c>
      <c r="R4" s="18">
        <f>SUM(M4:O4)</f>
        <v>36.5</v>
      </c>
      <c r="S4" s="19">
        <f>SUM(F4:J4)</f>
        <v>63.5</v>
      </c>
      <c r="T4" s="19">
        <f>SUM(K4:O4)</f>
        <v>61.7</v>
      </c>
      <c r="U4" s="11" t="s">
        <v>182</v>
      </c>
      <c r="V4" s="11" t="s">
        <v>188</v>
      </c>
      <c r="W4" s="13" t="s">
        <v>347</v>
      </c>
      <c r="X4" s="13" t="s">
        <v>421</v>
      </c>
      <c r="Y4" s="13" t="s">
        <v>197</v>
      </c>
      <c r="Z4" s="13" t="s">
        <v>167</v>
      </c>
      <c r="AA4" s="12">
        <v>10.6</v>
      </c>
      <c r="AB4" s="12">
        <v>12.6</v>
      </c>
      <c r="AC4" s="12">
        <v>10</v>
      </c>
      <c r="AD4" s="11" t="s">
        <v>204</v>
      </c>
      <c r="AE4" s="12">
        <v>3.6</v>
      </c>
      <c r="AF4" s="12">
        <v>-0.5</v>
      </c>
      <c r="AG4" s="12">
        <v>2.1</v>
      </c>
      <c r="AH4" s="12">
        <v>1</v>
      </c>
      <c r="AI4" s="12"/>
      <c r="AJ4" s="11" t="s">
        <v>262</v>
      </c>
      <c r="AK4" s="11" t="s">
        <v>258</v>
      </c>
      <c r="AL4" s="11" t="s">
        <v>169</v>
      </c>
      <c r="AM4" s="8" t="s">
        <v>319</v>
      </c>
      <c r="AN4" s="22" t="s">
        <v>419</v>
      </c>
      <c r="AO4" s="21" t="s">
        <v>469</v>
      </c>
    </row>
    <row r="5" spans="1:41" s="5" customFormat="1" ht="16">
      <c r="A5" s="6">
        <v>45802</v>
      </c>
      <c r="B5" s="16" t="s">
        <v>156</v>
      </c>
      <c r="C5" s="8" t="s">
        <v>207</v>
      </c>
      <c r="D5" s="9">
        <v>8.7604166666666664E-2</v>
      </c>
      <c r="E5" s="23" t="s">
        <v>512</v>
      </c>
      <c r="F5" s="10">
        <v>13</v>
      </c>
      <c r="G5" s="10">
        <v>11.7</v>
      </c>
      <c r="H5" s="10">
        <v>13.3</v>
      </c>
      <c r="I5" s="10">
        <v>13.5</v>
      </c>
      <c r="J5" s="10">
        <v>13.2</v>
      </c>
      <c r="K5" s="10">
        <v>12.9</v>
      </c>
      <c r="L5" s="10">
        <v>12.8</v>
      </c>
      <c r="M5" s="10">
        <v>12.1</v>
      </c>
      <c r="N5" s="10">
        <v>12.2</v>
      </c>
      <c r="O5" s="10">
        <v>12.2</v>
      </c>
      <c r="P5" s="18">
        <f>SUM(F5:H5)</f>
        <v>38</v>
      </c>
      <c r="Q5" s="18">
        <f>SUM(I5:L5)</f>
        <v>52.400000000000006</v>
      </c>
      <c r="R5" s="18">
        <f>SUM(M5:O5)</f>
        <v>36.5</v>
      </c>
      <c r="S5" s="19">
        <f>SUM(F5:J5)</f>
        <v>64.7</v>
      </c>
      <c r="T5" s="19">
        <f>SUM(K5:O5)</f>
        <v>62.2</v>
      </c>
      <c r="U5" s="11" t="s">
        <v>184</v>
      </c>
      <c r="V5" s="11" t="s">
        <v>186</v>
      </c>
      <c r="W5" s="13" t="s">
        <v>181</v>
      </c>
      <c r="X5" s="13" t="s">
        <v>513</v>
      </c>
      <c r="Y5" s="13" t="s">
        <v>183</v>
      </c>
      <c r="Z5" s="13" t="s">
        <v>167</v>
      </c>
      <c r="AA5" s="12">
        <v>13.3</v>
      </c>
      <c r="AB5" s="12">
        <v>13.9</v>
      </c>
      <c r="AC5" s="12">
        <v>9</v>
      </c>
      <c r="AD5" s="11" t="s">
        <v>204</v>
      </c>
      <c r="AE5" s="12">
        <v>5.3</v>
      </c>
      <c r="AF5" s="12">
        <v>-0.7</v>
      </c>
      <c r="AG5" s="12">
        <v>2.5</v>
      </c>
      <c r="AH5" s="12">
        <v>2.1</v>
      </c>
      <c r="AI5" s="12"/>
      <c r="AJ5" s="11" t="s">
        <v>264</v>
      </c>
      <c r="AK5" s="11" t="s">
        <v>259</v>
      </c>
      <c r="AL5" s="11" t="s">
        <v>168</v>
      </c>
      <c r="AM5" s="8" t="s">
        <v>319</v>
      </c>
      <c r="AN5" s="22" t="s">
        <v>568</v>
      </c>
      <c r="AO5" s="21" t="s">
        <v>569</v>
      </c>
    </row>
  </sheetData>
  <autoFilter ref="A1:AN2" xr:uid="{00000000-0009-0000-0000-000006000000}"/>
  <phoneticPr fontId="11"/>
  <conditionalFormatting sqref="F2:O2">
    <cfRule type="colorScale" priority="576">
      <colorScale>
        <cfvo type="min"/>
        <cfvo type="percentile" val="50"/>
        <cfvo type="max"/>
        <color rgb="FFF8696B"/>
        <color rgb="FFFFEB84"/>
        <color rgb="FF63BE7B"/>
      </colorScale>
    </cfRule>
  </conditionalFormatting>
  <conditionalFormatting sqref="F3:O3">
    <cfRule type="colorScale" priority="18">
      <colorScale>
        <cfvo type="min"/>
        <cfvo type="percentile" val="50"/>
        <cfvo type="max"/>
        <color rgb="FFF8696B"/>
        <color rgb="FFFFEB84"/>
        <color rgb="FF63BE7B"/>
      </colorScale>
    </cfRule>
  </conditionalFormatting>
  <conditionalFormatting sqref="F4:O4">
    <cfRule type="colorScale" priority="14">
      <colorScale>
        <cfvo type="min"/>
        <cfvo type="percentile" val="50"/>
        <cfvo type="max"/>
        <color rgb="FFF8696B"/>
        <color rgb="FFFFEB84"/>
        <color rgb="FF63BE7B"/>
      </colorScale>
    </cfRule>
  </conditionalFormatting>
  <conditionalFormatting sqref="F5:O5">
    <cfRule type="colorScale" priority="7">
      <colorScale>
        <cfvo type="min"/>
        <cfvo type="percentile" val="50"/>
        <cfvo type="max"/>
        <color rgb="FFF8696B"/>
        <color rgb="FFFFEB84"/>
        <color rgb="FF63BE7B"/>
      </colorScale>
    </cfRule>
  </conditionalFormatting>
  <conditionalFormatting sqref="AD2:AD5">
    <cfRule type="containsText" dxfId="83" priority="131" operator="containsText" text="D">
      <formula>NOT(ISERROR(SEARCH("D",AD2)))</formula>
    </cfRule>
    <cfRule type="containsText" dxfId="82" priority="132" operator="containsText" text="S">
      <formula>NOT(ISERROR(SEARCH("S",AD2)))</formula>
    </cfRule>
    <cfRule type="containsText" dxfId="81" priority="133" operator="containsText" text="F">
      <formula>NOT(ISERROR(SEARCH("F",AD2)))</formula>
    </cfRule>
  </conditionalFormatting>
  <conditionalFormatting sqref="AD2:AM2">
    <cfRule type="containsText" dxfId="80" priority="380" operator="containsText" text="E">
      <formula>NOT(ISERROR(SEARCH("E",AD2)))</formula>
    </cfRule>
    <cfRule type="containsText" dxfId="79" priority="381" operator="containsText" text="B">
      <formula>NOT(ISERROR(SEARCH("B",AD2)))</formula>
    </cfRule>
    <cfRule type="containsText" dxfId="78" priority="382" operator="containsText" text="A">
      <formula>NOT(ISERROR(SEARCH("A",AD2)))</formula>
    </cfRule>
  </conditionalFormatting>
  <conditionalFormatting sqref="AD3:AM5">
    <cfRule type="containsText" dxfId="77" priority="1" operator="containsText" text="E">
      <formula>NOT(ISERROR(SEARCH("E",AD3)))</formula>
    </cfRule>
    <cfRule type="containsText" dxfId="76" priority="2" operator="containsText" text="B">
      <formula>NOT(ISERROR(SEARCH("B",AD3)))</formula>
    </cfRule>
    <cfRule type="containsText" dxfId="75" priority="3" operator="containsText" text="A">
      <formula>NOT(ISERROR(SEARCH("A",AD3)))</formula>
    </cfRule>
  </conditionalFormatting>
  <dataValidations count="2">
    <dataValidation type="list" allowBlank="1" showInputMessage="1" showErrorMessage="1" sqref="AM2:AM3" xr:uid="{00000000-0002-0000-0600-000000000000}">
      <formula1>"強風,外差し,イン先行,凍結防止"</formula1>
    </dataValidation>
    <dataValidation type="list" allowBlank="1" showInputMessage="1" showErrorMessage="1" sqref="AM4:AM5" xr:uid="{13F8771E-F6ED-C049-AB68-7B9785AD3F03}">
      <formula1>"強風,外差し,イン先行,タフ"</formula1>
    </dataValidation>
  </dataValidations>
  <pageMargins left="0.7" right="0.7" top="0.75" bottom="0.75" header="0.3" footer="0.3"/>
  <pageSetup paperSize="9" orientation="portrait" horizontalDpi="4294967292" verticalDpi="4294967292"/>
  <ignoredErrors>
    <ignoredError sqref="P2:S2 T2 P3:T3 P4:T4 P5:T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O5"/>
  <sheetViews>
    <sheetView workbookViewId="0">
      <pane xSplit="5" ySplit="1" topLeftCell="M2" activePane="bottomRight" state="frozen"/>
      <selection activeCell="E24" sqref="E24"/>
      <selection pane="topRight" activeCell="E24" sqref="E24"/>
      <selection pane="bottomLeft" activeCell="E24" sqref="E24"/>
      <selection pane="bottomRight" activeCell="AO14" sqref="AO14"/>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96</v>
      </c>
      <c r="P1" s="1" t="s">
        <v>38</v>
      </c>
      <c r="Q1" s="1" t="s">
        <v>63</v>
      </c>
      <c r="R1" s="1" t="s">
        <v>39</v>
      </c>
      <c r="S1" s="1" t="s">
        <v>40</v>
      </c>
      <c r="T1" s="1" t="s">
        <v>171</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4" t="s">
        <v>79</v>
      </c>
      <c r="AO1" s="14" t="s">
        <v>119</v>
      </c>
    </row>
    <row r="2" spans="1:41" s="5" customFormat="1" ht="16">
      <c r="A2" s="6">
        <v>45794</v>
      </c>
      <c r="B2" s="7" t="s">
        <v>153</v>
      </c>
      <c r="C2" s="8" t="s">
        <v>207</v>
      </c>
      <c r="D2" s="9">
        <v>8.5439814814814816E-2</v>
      </c>
      <c r="E2" s="8" t="s">
        <v>429</v>
      </c>
      <c r="F2" s="10">
        <v>13.2</v>
      </c>
      <c r="G2" s="10">
        <v>12.1</v>
      </c>
      <c r="H2" s="10">
        <v>12.5</v>
      </c>
      <c r="I2" s="10">
        <v>12.7</v>
      </c>
      <c r="J2" s="10">
        <v>12.8</v>
      </c>
      <c r="K2" s="10">
        <v>12.9</v>
      </c>
      <c r="L2" s="10">
        <v>12</v>
      </c>
      <c r="M2" s="10">
        <v>11.1</v>
      </c>
      <c r="N2" s="10">
        <v>11.4</v>
      </c>
      <c r="O2" s="10">
        <v>12.5</v>
      </c>
      <c r="P2" s="18">
        <f>SUM(F2:H2)</f>
        <v>37.799999999999997</v>
      </c>
      <c r="Q2" s="18">
        <f>SUM(I2:L2)</f>
        <v>50.4</v>
      </c>
      <c r="R2" s="18">
        <f>SUM(M2:O2)</f>
        <v>35</v>
      </c>
      <c r="S2" s="19">
        <f>SUM(F2:J2)</f>
        <v>63.3</v>
      </c>
      <c r="T2" s="19">
        <f>SUM(K2:O2)</f>
        <v>59.9</v>
      </c>
      <c r="U2" s="11" t="s">
        <v>184</v>
      </c>
      <c r="V2" s="11" t="s">
        <v>186</v>
      </c>
      <c r="W2" s="13" t="s">
        <v>324</v>
      </c>
      <c r="X2" s="13" t="s">
        <v>430</v>
      </c>
      <c r="Y2" s="13" t="s">
        <v>431</v>
      </c>
      <c r="Z2" s="13" t="s">
        <v>167</v>
      </c>
      <c r="AA2" s="12">
        <v>10.6</v>
      </c>
      <c r="AB2" s="12">
        <v>12.6</v>
      </c>
      <c r="AC2" s="12">
        <v>10</v>
      </c>
      <c r="AD2" s="11" t="s">
        <v>204</v>
      </c>
      <c r="AE2" s="12">
        <v>3.2</v>
      </c>
      <c r="AF2" s="12">
        <v>-0.6</v>
      </c>
      <c r="AG2" s="12">
        <v>1.5</v>
      </c>
      <c r="AH2" s="12">
        <v>1.1000000000000001</v>
      </c>
      <c r="AI2" s="12"/>
      <c r="AJ2" s="11" t="s">
        <v>264</v>
      </c>
      <c r="AK2" s="11" t="s">
        <v>259</v>
      </c>
      <c r="AL2" s="11" t="s">
        <v>168</v>
      </c>
      <c r="AM2" s="8" t="s">
        <v>319</v>
      </c>
      <c r="AN2" s="22" t="s">
        <v>432</v>
      </c>
      <c r="AO2" s="21" t="s">
        <v>463</v>
      </c>
    </row>
    <row r="3" spans="1:41" s="5" customFormat="1">
      <c r="A3" s="6">
        <v>45794</v>
      </c>
      <c r="B3" s="7" t="s">
        <v>170</v>
      </c>
      <c r="C3" s="8" t="s">
        <v>211</v>
      </c>
      <c r="D3" s="9">
        <v>8.3391203703703703E-2</v>
      </c>
      <c r="E3" s="8" t="s">
        <v>437</v>
      </c>
      <c r="F3" s="10">
        <v>12.9</v>
      </c>
      <c r="G3" s="10">
        <v>11.5</v>
      </c>
      <c r="H3" s="10">
        <v>12</v>
      </c>
      <c r="I3" s="10">
        <v>12.4</v>
      </c>
      <c r="J3" s="10">
        <v>12.5</v>
      </c>
      <c r="K3" s="10">
        <v>12.7</v>
      </c>
      <c r="L3" s="10">
        <v>11.9</v>
      </c>
      <c r="M3" s="10">
        <v>11.1</v>
      </c>
      <c r="N3" s="10">
        <v>11.4</v>
      </c>
      <c r="O3" s="10">
        <v>12.1</v>
      </c>
      <c r="P3" s="18">
        <f>SUM(F3:H3)</f>
        <v>36.4</v>
      </c>
      <c r="Q3" s="18">
        <f>SUM(I3:L3)</f>
        <v>49.499999999999993</v>
      </c>
      <c r="R3" s="18">
        <f>SUM(M3:O3)</f>
        <v>34.6</v>
      </c>
      <c r="S3" s="19">
        <f>SUM(F3:J3)</f>
        <v>61.3</v>
      </c>
      <c r="T3" s="19">
        <f>SUM(K3:O3)</f>
        <v>59.2</v>
      </c>
      <c r="U3" s="11" t="s">
        <v>182</v>
      </c>
      <c r="V3" s="11" t="s">
        <v>436</v>
      </c>
      <c r="W3" s="13" t="s">
        <v>423</v>
      </c>
      <c r="X3" s="13" t="s">
        <v>200</v>
      </c>
      <c r="Y3" s="13" t="s">
        <v>181</v>
      </c>
      <c r="Z3" s="13" t="s">
        <v>167</v>
      </c>
      <c r="AA3" s="12">
        <v>10.6</v>
      </c>
      <c r="AB3" s="12">
        <v>12.6</v>
      </c>
      <c r="AC3" s="12">
        <v>10</v>
      </c>
      <c r="AD3" s="11" t="s">
        <v>204</v>
      </c>
      <c r="AE3" s="12">
        <v>2.6</v>
      </c>
      <c r="AF3" s="12">
        <v>-0.5</v>
      </c>
      <c r="AG3" s="12">
        <v>1</v>
      </c>
      <c r="AH3" s="12">
        <v>1.1000000000000001</v>
      </c>
      <c r="AI3" s="12"/>
      <c r="AJ3" s="11" t="s">
        <v>264</v>
      </c>
      <c r="AK3" s="11" t="s">
        <v>259</v>
      </c>
      <c r="AL3" s="11" t="s">
        <v>169</v>
      </c>
      <c r="AM3" s="8" t="s">
        <v>319</v>
      </c>
      <c r="AN3" s="22"/>
      <c r="AO3" s="21"/>
    </row>
    <row r="4" spans="1:41" s="5" customFormat="1" ht="16">
      <c r="A4" s="6">
        <v>45795</v>
      </c>
      <c r="B4" s="7" t="s">
        <v>155</v>
      </c>
      <c r="C4" s="8" t="s">
        <v>207</v>
      </c>
      <c r="D4" s="9">
        <v>8.4074074074074079E-2</v>
      </c>
      <c r="E4" s="8" t="s">
        <v>454</v>
      </c>
      <c r="F4" s="10">
        <v>13</v>
      </c>
      <c r="G4" s="10">
        <v>11.6</v>
      </c>
      <c r="H4" s="10">
        <v>12.3</v>
      </c>
      <c r="I4" s="10">
        <v>12.5</v>
      </c>
      <c r="J4" s="10">
        <v>12.7</v>
      </c>
      <c r="K4" s="10">
        <v>12.6</v>
      </c>
      <c r="L4" s="10">
        <v>11.9</v>
      </c>
      <c r="M4" s="10">
        <v>11.3</v>
      </c>
      <c r="N4" s="10">
        <v>11.4</v>
      </c>
      <c r="O4" s="10">
        <v>12.1</v>
      </c>
      <c r="P4" s="18">
        <f>SUM(F4:H4)</f>
        <v>36.900000000000006</v>
      </c>
      <c r="Q4" s="18">
        <f>SUM(I4:L4)</f>
        <v>49.699999999999996</v>
      </c>
      <c r="R4" s="18">
        <f>SUM(M4:O4)</f>
        <v>34.800000000000004</v>
      </c>
      <c r="S4" s="19">
        <f>SUM(F4:J4)</f>
        <v>62.100000000000009</v>
      </c>
      <c r="T4" s="19">
        <f>SUM(K4:O4)</f>
        <v>59.3</v>
      </c>
      <c r="U4" s="11" t="s">
        <v>182</v>
      </c>
      <c r="V4" s="11" t="s">
        <v>436</v>
      </c>
      <c r="W4" s="13" t="s">
        <v>355</v>
      </c>
      <c r="X4" s="13" t="s">
        <v>455</v>
      </c>
      <c r="Y4" s="13" t="s">
        <v>177</v>
      </c>
      <c r="Z4" s="13" t="s">
        <v>167</v>
      </c>
      <c r="AA4" s="12">
        <v>13.1</v>
      </c>
      <c r="AB4" s="12">
        <v>13.5</v>
      </c>
      <c r="AC4" s="12">
        <v>9</v>
      </c>
      <c r="AD4" s="11" t="s">
        <v>204</v>
      </c>
      <c r="AE4" s="12">
        <v>2.1</v>
      </c>
      <c r="AF4" s="12">
        <v>-0.5</v>
      </c>
      <c r="AG4" s="12">
        <v>0.7</v>
      </c>
      <c r="AH4" s="12">
        <v>0.9</v>
      </c>
      <c r="AI4" s="12"/>
      <c r="AJ4" s="11" t="s">
        <v>259</v>
      </c>
      <c r="AK4" s="11" t="s">
        <v>258</v>
      </c>
      <c r="AL4" s="11" t="s">
        <v>169</v>
      </c>
      <c r="AM4" s="8" t="s">
        <v>319</v>
      </c>
      <c r="AN4" s="22" t="s">
        <v>478</v>
      </c>
      <c r="AO4" s="21" t="s">
        <v>479</v>
      </c>
    </row>
    <row r="5" spans="1:41" s="5" customFormat="1" ht="16">
      <c r="A5" s="6">
        <v>45801</v>
      </c>
      <c r="B5" s="16" t="s">
        <v>153</v>
      </c>
      <c r="C5" s="8" t="s">
        <v>176</v>
      </c>
      <c r="D5" s="9">
        <v>8.3437499999999998E-2</v>
      </c>
      <c r="E5" s="23" t="s">
        <v>504</v>
      </c>
      <c r="F5" s="10">
        <v>13</v>
      </c>
      <c r="G5" s="10">
        <v>11.7</v>
      </c>
      <c r="H5" s="10">
        <v>12</v>
      </c>
      <c r="I5" s="10">
        <v>12.3</v>
      </c>
      <c r="J5" s="10">
        <v>12.8</v>
      </c>
      <c r="K5" s="10">
        <v>12.6</v>
      </c>
      <c r="L5" s="10">
        <v>12.2</v>
      </c>
      <c r="M5" s="10">
        <v>11.5</v>
      </c>
      <c r="N5" s="10">
        <v>11.1</v>
      </c>
      <c r="O5" s="10">
        <v>11.7</v>
      </c>
      <c r="P5" s="18">
        <f>SUM(F5:H5)</f>
        <v>36.700000000000003</v>
      </c>
      <c r="Q5" s="18">
        <f>SUM(I5:L5)</f>
        <v>49.900000000000006</v>
      </c>
      <c r="R5" s="18">
        <f>SUM(M5:O5)</f>
        <v>34.299999999999997</v>
      </c>
      <c r="S5" s="19">
        <f>SUM(F5:J5)</f>
        <v>61.8</v>
      </c>
      <c r="T5" s="19">
        <f>SUM(K5:O5)</f>
        <v>59.099999999999994</v>
      </c>
      <c r="U5" s="11" t="s">
        <v>182</v>
      </c>
      <c r="V5" s="11" t="s">
        <v>186</v>
      </c>
      <c r="W5" s="13" t="s">
        <v>229</v>
      </c>
      <c r="X5" s="13" t="s">
        <v>179</v>
      </c>
      <c r="Y5" s="13" t="s">
        <v>505</v>
      </c>
      <c r="Z5" s="13" t="s">
        <v>167</v>
      </c>
      <c r="AA5" s="12">
        <v>10.4</v>
      </c>
      <c r="AB5" s="12">
        <v>12.6</v>
      </c>
      <c r="AC5" s="12">
        <v>9.6999999999999993</v>
      </c>
      <c r="AD5" s="11" t="s">
        <v>204</v>
      </c>
      <c r="AE5" s="12">
        <v>0.9</v>
      </c>
      <c r="AF5" s="12">
        <v>-0.8</v>
      </c>
      <c r="AG5" s="12">
        <v>-0.3</v>
      </c>
      <c r="AH5" s="12">
        <v>0.4</v>
      </c>
      <c r="AI5" s="12"/>
      <c r="AJ5" s="11" t="s">
        <v>258</v>
      </c>
      <c r="AK5" s="11" t="s">
        <v>258</v>
      </c>
      <c r="AL5" s="11" t="s">
        <v>168</v>
      </c>
      <c r="AM5" s="8" t="s">
        <v>319</v>
      </c>
      <c r="AN5" s="22" t="s">
        <v>546</v>
      </c>
      <c r="AO5" s="21" t="s">
        <v>547</v>
      </c>
    </row>
  </sheetData>
  <autoFilter ref="A1:AN2" xr:uid="{00000000-0009-0000-0000-000007000000}"/>
  <phoneticPr fontId="11"/>
  <conditionalFormatting sqref="F2:O2">
    <cfRule type="colorScale" priority="58">
      <colorScale>
        <cfvo type="min"/>
        <cfvo type="percentile" val="50"/>
        <cfvo type="max"/>
        <color rgb="FFF8696B"/>
        <color rgb="FFFFEB84"/>
        <color rgb="FF63BE7B"/>
      </colorScale>
    </cfRule>
  </conditionalFormatting>
  <conditionalFormatting sqref="F3:O4">
    <cfRule type="colorScale" priority="15">
      <colorScale>
        <cfvo type="min"/>
        <cfvo type="percentile" val="50"/>
        <cfvo type="max"/>
        <color rgb="FFF8696B"/>
        <color rgb="FFFFEB84"/>
        <color rgb="FF63BE7B"/>
      </colorScale>
    </cfRule>
  </conditionalFormatting>
  <conditionalFormatting sqref="F5:O5">
    <cfRule type="colorScale" priority="1">
      <colorScale>
        <cfvo type="min"/>
        <cfvo type="percentile" val="50"/>
        <cfvo type="max"/>
        <color rgb="FFF8696B"/>
        <color rgb="FFFFEB84"/>
        <color rgb="FF63BE7B"/>
      </colorScale>
    </cfRule>
  </conditionalFormatting>
  <conditionalFormatting sqref="AD2:AD5">
    <cfRule type="containsText" dxfId="74" priority="59" operator="containsText" text="D">
      <formula>NOT(ISERROR(SEARCH("D",AD2)))</formula>
    </cfRule>
    <cfRule type="containsText" dxfId="73" priority="60" operator="containsText" text="S">
      <formula>NOT(ISERROR(SEARCH("S",AD2)))</formula>
    </cfRule>
    <cfRule type="containsText" dxfId="72" priority="61" operator="containsText" text="F">
      <formula>NOT(ISERROR(SEARCH("F",AD2)))</formula>
    </cfRule>
    <cfRule type="containsText" dxfId="71" priority="62" operator="containsText" text="E">
      <formula>NOT(ISERROR(SEARCH("E",AD2)))</formula>
    </cfRule>
    <cfRule type="containsText" dxfId="70" priority="63" operator="containsText" text="B">
      <formula>NOT(ISERROR(SEARCH("B",AD2)))</formula>
    </cfRule>
    <cfRule type="containsText" dxfId="69" priority="64" operator="containsText" text="A">
      <formula>NOT(ISERROR(SEARCH("A",AD2)))</formula>
    </cfRule>
  </conditionalFormatting>
  <conditionalFormatting sqref="AJ2:AM5">
    <cfRule type="containsText" dxfId="68" priority="2" operator="containsText" text="E">
      <formula>NOT(ISERROR(SEARCH("E",AJ2)))</formula>
    </cfRule>
    <cfRule type="containsText" dxfId="67" priority="3" operator="containsText" text="B">
      <formula>NOT(ISERROR(SEARCH("B",AJ2)))</formula>
    </cfRule>
    <cfRule type="containsText" dxfId="66" priority="4" operator="containsText" text="A">
      <formula>NOT(ISERROR(SEARCH("A",AJ2)))</formula>
    </cfRule>
  </conditionalFormatting>
  <dataValidations count="1">
    <dataValidation type="list" allowBlank="1" showInputMessage="1" showErrorMessage="1" sqref="AM2:AM5"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2 P3:T4 P5:T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P4"/>
  <sheetViews>
    <sheetView workbookViewId="0">
      <pane xSplit="5" ySplit="1" topLeftCell="Q2" activePane="bottomRight" state="frozen"/>
      <selection activeCell="E18" sqref="E18"/>
      <selection pane="topRight" activeCell="E18" sqref="E18"/>
      <selection pane="bottomLeft" activeCell="E18" sqref="E18"/>
      <selection pane="bottomRight" activeCell="AP9" sqref="AP9"/>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65</v>
      </c>
      <c r="Q1" s="1" t="s">
        <v>38</v>
      </c>
      <c r="R1" s="1" t="s">
        <v>66</v>
      </c>
      <c r="S1" s="1" t="s">
        <v>39</v>
      </c>
      <c r="T1" s="1" t="s">
        <v>40</v>
      </c>
      <c r="U1" s="1" t="s">
        <v>171</v>
      </c>
      <c r="V1" s="2" t="s">
        <v>41</v>
      </c>
      <c r="W1" s="2" t="s">
        <v>42</v>
      </c>
      <c r="X1" s="3" t="s">
        <v>43</v>
      </c>
      <c r="Y1" s="3" t="s">
        <v>44</v>
      </c>
      <c r="Z1" s="3" t="s">
        <v>45</v>
      </c>
      <c r="AA1" s="3" t="s">
        <v>97</v>
      </c>
      <c r="AB1" s="4" t="s">
        <v>117</v>
      </c>
      <c r="AC1" s="4" t="s">
        <v>118</v>
      </c>
      <c r="AD1" s="4" t="s">
        <v>160</v>
      </c>
      <c r="AE1" s="4" t="s">
        <v>163</v>
      </c>
      <c r="AF1" s="4" t="s">
        <v>9</v>
      </c>
      <c r="AG1" s="4" t="s">
        <v>86</v>
      </c>
      <c r="AH1" s="4" t="s">
        <v>10</v>
      </c>
      <c r="AI1" s="4" t="s">
        <v>11</v>
      </c>
      <c r="AJ1" s="4"/>
      <c r="AK1" s="4" t="s">
        <v>12</v>
      </c>
      <c r="AL1" s="4" t="s">
        <v>13</v>
      </c>
      <c r="AM1" s="4" t="s">
        <v>46</v>
      </c>
      <c r="AN1" s="4" t="s">
        <v>47</v>
      </c>
      <c r="AO1" s="14" t="s">
        <v>61</v>
      </c>
      <c r="AP1" s="14" t="s">
        <v>121</v>
      </c>
    </row>
    <row r="2" spans="1:42" s="5" customFormat="1">
      <c r="A2" s="6">
        <v>45787</v>
      </c>
      <c r="B2" s="7" t="s">
        <v>305</v>
      </c>
      <c r="C2" s="8" t="s">
        <v>330</v>
      </c>
      <c r="D2" s="9">
        <v>9.3784722222222228E-2</v>
      </c>
      <c r="E2" s="8" t="s">
        <v>363</v>
      </c>
      <c r="F2" s="10">
        <v>13.1</v>
      </c>
      <c r="G2" s="10">
        <v>11.2</v>
      </c>
      <c r="H2" s="10">
        <v>11.4</v>
      </c>
      <c r="I2" s="10">
        <v>12.6</v>
      </c>
      <c r="J2" s="10">
        <v>12.7</v>
      </c>
      <c r="K2" s="10">
        <v>12.4</v>
      </c>
      <c r="L2" s="10">
        <v>12.1</v>
      </c>
      <c r="M2" s="10">
        <v>12.6</v>
      </c>
      <c r="N2" s="10">
        <v>12.4</v>
      </c>
      <c r="O2" s="10">
        <v>12.4</v>
      </c>
      <c r="P2" s="10">
        <v>12.4</v>
      </c>
      <c r="Q2" s="18">
        <f>SUM(F2:H2)</f>
        <v>35.699999999999996</v>
      </c>
      <c r="R2" s="18">
        <f>SUM(I2:M2)</f>
        <v>62.4</v>
      </c>
      <c r="S2" s="18">
        <f>SUM(N2:P2)</f>
        <v>37.200000000000003</v>
      </c>
      <c r="T2" s="19">
        <f>SUM(F2:J2)</f>
        <v>61</v>
      </c>
      <c r="U2" s="19">
        <f>SUM(L2:P2)</f>
        <v>61.9</v>
      </c>
      <c r="V2" s="11" t="s">
        <v>328</v>
      </c>
      <c r="W2" s="11" t="s">
        <v>329</v>
      </c>
      <c r="X2" s="13" t="s">
        <v>331</v>
      </c>
      <c r="Y2" s="13" t="s">
        <v>332</v>
      </c>
      <c r="Z2" s="13" t="s">
        <v>333</v>
      </c>
      <c r="AA2" s="13" t="s">
        <v>306</v>
      </c>
      <c r="AB2" s="12">
        <v>13.1</v>
      </c>
      <c r="AC2" s="12">
        <v>15.7</v>
      </c>
      <c r="AD2" s="12">
        <v>9</v>
      </c>
      <c r="AE2" s="11" t="s">
        <v>307</v>
      </c>
      <c r="AF2" s="12">
        <v>1.9</v>
      </c>
      <c r="AG2" s="12" t="s">
        <v>257</v>
      </c>
      <c r="AH2" s="12">
        <v>1.2</v>
      </c>
      <c r="AI2" s="12">
        <v>0.7</v>
      </c>
      <c r="AJ2" s="12"/>
      <c r="AK2" s="11" t="s">
        <v>262</v>
      </c>
      <c r="AL2" s="11" t="s">
        <v>258</v>
      </c>
      <c r="AM2" s="11" t="s">
        <v>308</v>
      </c>
      <c r="AN2" s="8" t="s">
        <v>319</v>
      </c>
      <c r="AO2" s="8" t="s">
        <v>380</v>
      </c>
      <c r="AP2" s="21" t="s">
        <v>381</v>
      </c>
    </row>
    <row r="3" spans="1:42" s="5" customFormat="1">
      <c r="A3" s="6">
        <v>45802</v>
      </c>
      <c r="B3" s="7" t="s">
        <v>494</v>
      </c>
      <c r="C3" s="8" t="s">
        <v>517</v>
      </c>
      <c r="D3" s="9">
        <v>9.6527777777777782E-2</v>
      </c>
      <c r="E3" s="8" t="s">
        <v>516</v>
      </c>
      <c r="F3" s="10">
        <v>13.1</v>
      </c>
      <c r="G3" s="10">
        <v>11.4</v>
      </c>
      <c r="H3" s="10">
        <v>11.8</v>
      </c>
      <c r="I3" s="10">
        <v>13.5</v>
      </c>
      <c r="J3" s="10">
        <v>13.3</v>
      </c>
      <c r="K3" s="10">
        <v>13.1</v>
      </c>
      <c r="L3" s="10">
        <v>12.5</v>
      </c>
      <c r="M3" s="10">
        <v>12.8</v>
      </c>
      <c r="N3" s="10">
        <v>12.2</v>
      </c>
      <c r="O3" s="10">
        <v>12.7</v>
      </c>
      <c r="P3" s="10">
        <v>12.6</v>
      </c>
      <c r="Q3" s="18">
        <f>SUM(F3:H3)</f>
        <v>36.299999999999997</v>
      </c>
      <c r="R3" s="18">
        <f>SUM(I3:M3)</f>
        <v>65.2</v>
      </c>
      <c r="S3" s="18">
        <f>SUM(N3:P3)</f>
        <v>37.5</v>
      </c>
      <c r="T3" s="19">
        <f>SUM(F3:J3)</f>
        <v>63.099999999999994</v>
      </c>
      <c r="U3" s="19">
        <f>SUM(L3:P3)</f>
        <v>62.800000000000004</v>
      </c>
      <c r="V3" s="11" t="s">
        <v>514</v>
      </c>
      <c r="W3" s="11" t="s">
        <v>515</v>
      </c>
      <c r="X3" s="13" t="s">
        <v>518</v>
      </c>
      <c r="Y3" s="13" t="s">
        <v>331</v>
      </c>
      <c r="Z3" s="13" t="s">
        <v>519</v>
      </c>
      <c r="AA3" s="13" t="s">
        <v>306</v>
      </c>
      <c r="AB3" s="12">
        <v>13.3</v>
      </c>
      <c r="AC3" s="12">
        <v>13.9</v>
      </c>
      <c r="AD3" s="12">
        <v>9</v>
      </c>
      <c r="AE3" s="11" t="s">
        <v>520</v>
      </c>
      <c r="AF3" s="12">
        <v>4.7</v>
      </c>
      <c r="AG3" s="12">
        <v>-0.3</v>
      </c>
      <c r="AH3" s="12">
        <v>1.9</v>
      </c>
      <c r="AI3" s="12">
        <v>2.5</v>
      </c>
      <c r="AJ3" s="12"/>
      <c r="AK3" s="11" t="s">
        <v>262</v>
      </c>
      <c r="AL3" s="11" t="s">
        <v>258</v>
      </c>
      <c r="AM3" s="11" t="s">
        <v>308</v>
      </c>
      <c r="AN3" s="8" t="s">
        <v>319</v>
      </c>
      <c r="AO3" s="8" t="s">
        <v>566</v>
      </c>
      <c r="AP3" s="21" t="s">
        <v>567</v>
      </c>
    </row>
    <row r="4" spans="1:42" s="5" customFormat="1">
      <c r="A4" s="6">
        <v>45865</v>
      </c>
      <c r="B4" s="7" t="s">
        <v>580</v>
      </c>
      <c r="C4" s="8" t="s">
        <v>616</v>
      </c>
      <c r="D4" s="9">
        <v>9.1747685185185182E-2</v>
      </c>
      <c r="E4" s="8" t="s">
        <v>615</v>
      </c>
      <c r="F4" s="10">
        <v>13.3</v>
      </c>
      <c r="G4" s="10">
        <v>10.8</v>
      </c>
      <c r="H4" s="10">
        <v>11.7</v>
      </c>
      <c r="I4" s="10">
        <v>12.9</v>
      </c>
      <c r="J4" s="10">
        <v>13.1</v>
      </c>
      <c r="K4" s="10">
        <v>11.9</v>
      </c>
      <c r="L4" s="10">
        <v>11.9</v>
      </c>
      <c r="M4" s="10">
        <v>12</v>
      </c>
      <c r="N4" s="10">
        <v>11.9</v>
      </c>
      <c r="O4" s="10">
        <v>11.6</v>
      </c>
      <c r="P4" s="10">
        <v>11.6</v>
      </c>
      <c r="Q4" s="18">
        <f>SUM(F4:H4)</f>
        <v>35.799999999999997</v>
      </c>
      <c r="R4" s="18">
        <f>SUM(I4:M4)</f>
        <v>61.8</v>
      </c>
      <c r="S4" s="18">
        <f>SUM(N4:P4)</f>
        <v>35.1</v>
      </c>
      <c r="T4" s="19">
        <f>SUM(F4:J4)</f>
        <v>61.8</v>
      </c>
      <c r="U4" s="19">
        <f>SUM(L4:P4)</f>
        <v>59</v>
      </c>
      <c r="V4" s="11" t="s">
        <v>514</v>
      </c>
      <c r="W4" s="11" t="s">
        <v>614</v>
      </c>
      <c r="X4" s="13" t="s">
        <v>617</v>
      </c>
      <c r="Y4" s="13" t="s">
        <v>332</v>
      </c>
      <c r="Z4" s="13" t="s">
        <v>618</v>
      </c>
      <c r="AA4" s="13" t="s">
        <v>581</v>
      </c>
      <c r="AB4" s="12">
        <v>13.2</v>
      </c>
      <c r="AC4" s="12">
        <v>12.2</v>
      </c>
      <c r="AD4" s="12">
        <v>9.1</v>
      </c>
      <c r="AE4" s="11" t="s">
        <v>581</v>
      </c>
      <c r="AF4" s="12">
        <v>-1.4</v>
      </c>
      <c r="AG4" s="12">
        <v>-0.5</v>
      </c>
      <c r="AH4" s="12">
        <v>0.4</v>
      </c>
      <c r="AI4" s="12">
        <v>-2.2999999999999998</v>
      </c>
      <c r="AJ4" s="12"/>
      <c r="AK4" s="11" t="s">
        <v>259</v>
      </c>
      <c r="AL4" s="11" t="s">
        <v>258</v>
      </c>
      <c r="AM4" s="11" t="s">
        <v>308</v>
      </c>
      <c r="AN4" s="8"/>
      <c r="AO4" s="8" t="s">
        <v>664</v>
      </c>
      <c r="AP4" s="21" t="s">
        <v>665</v>
      </c>
    </row>
  </sheetData>
  <autoFilter ref="A1:AO2" xr:uid="{00000000-0009-0000-0000-000008000000}"/>
  <phoneticPr fontId="3"/>
  <conditionalFormatting sqref="F2:P2">
    <cfRule type="colorScale" priority="422">
      <colorScale>
        <cfvo type="min"/>
        <cfvo type="percentile" val="50"/>
        <cfvo type="max"/>
        <color rgb="FFF8696B"/>
        <color rgb="FFFFEB84"/>
        <color rgb="FF63BE7B"/>
      </colorScale>
    </cfRule>
  </conditionalFormatting>
  <conditionalFormatting sqref="F3:P3">
    <cfRule type="colorScale" priority="8">
      <colorScale>
        <cfvo type="min"/>
        <cfvo type="percentile" val="50"/>
        <cfvo type="max"/>
        <color rgb="FFF8696B"/>
        <color rgb="FFFFEB84"/>
        <color rgb="FF63BE7B"/>
      </colorScale>
    </cfRule>
  </conditionalFormatting>
  <conditionalFormatting sqref="F4:P4">
    <cfRule type="colorScale" priority="1">
      <colorScale>
        <cfvo type="min"/>
        <cfvo type="percentile" val="50"/>
        <cfvo type="max"/>
        <color rgb="FFF8696B"/>
        <color rgb="FFFFEB84"/>
        <color rgb="FF63BE7B"/>
      </colorScale>
    </cfRule>
  </conditionalFormatting>
  <conditionalFormatting sqref="AE2:AE4">
    <cfRule type="containsText" dxfId="65" priority="87" operator="containsText" text="S">
      <formula>NOT(ISERROR(SEARCH("S",AE2)))</formula>
    </cfRule>
    <cfRule type="containsText" dxfId="64" priority="86" operator="containsText" text="D">
      <formula>NOT(ISERROR(SEARCH("D",AE2)))</formula>
    </cfRule>
    <cfRule type="containsText" dxfId="63" priority="88" operator="containsText" text="F">
      <formula>NOT(ISERROR(SEARCH("F",AE2)))</formula>
    </cfRule>
    <cfRule type="containsText" dxfId="62" priority="89" operator="containsText" text="E">
      <formula>NOT(ISERROR(SEARCH("E",AE2)))</formula>
    </cfRule>
    <cfRule type="containsText" dxfId="61" priority="90" operator="containsText" text="B">
      <formula>NOT(ISERROR(SEARCH("B",AE2)))</formula>
    </cfRule>
    <cfRule type="containsText" dxfId="60" priority="91" operator="containsText" text="A">
      <formula>NOT(ISERROR(SEARCH("A",AE2)))</formula>
    </cfRule>
  </conditionalFormatting>
  <conditionalFormatting sqref="AK2:AN2">
    <cfRule type="containsText" dxfId="59" priority="479" operator="containsText" text="E">
      <formula>NOT(ISERROR(SEARCH("E",AK2)))</formula>
    </cfRule>
    <cfRule type="containsText" dxfId="58" priority="480" operator="containsText" text="B">
      <formula>NOT(ISERROR(SEARCH("B",AK2)))</formula>
    </cfRule>
    <cfRule type="containsText" dxfId="57" priority="481" operator="containsText" text="A">
      <formula>NOT(ISERROR(SEARCH("A",AK2)))</formula>
    </cfRule>
  </conditionalFormatting>
  <conditionalFormatting sqref="AK3:AN3">
    <cfRule type="containsText" dxfId="56" priority="9" operator="containsText" text="E">
      <formula>NOT(ISERROR(SEARCH("E",AK3)))</formula>
    </cfRule>
    <cfRule type="containsText" dxfId="55" priority="10" operator="containsText" text="B">
      <formula>NOT(ISERROR(SEARCH("B",AK3)))</formula>
    </cfRule>
    <cfRule type="containsText" dxfId="54" priority="11" operator="containsText" text="A">
      <formula>NOT(ISERROR(SEARCH("A",AK3)))</formula>
    </cfRule>
  </conditionalFormatting>
  <conditionalFormatting sqref="AK4:AN4">
    <cfRule type="containsText" dxfId="53" priority="4" operator="containsText" text="A">
      <formula>NOT(ISERROR(SEARCH("A",AK4)))</formula>
    </cfRule>
    <cfRule type="containsText" dxfId="52" priority="3" operator="containsText" text="B">
      <formula>NOT(ISERROR(SEARCH("B",AK4)))</formula>
    </cfRule>
    <cfRule type="containsText" dxfId="51" priority="2" operator="containsText" text="E">
      <formula>NOT(ISERROR(SEARCH("E",AK4)))</formula>
    </cfRule>
  </conditionalFormatting>
  <conditionalFormatting sqref="AN2:AN4">
    <cfRule type="containsText" dxfId="50" priority="96" operator="containsText" text="E">
      <formula>NOT(ISERROR(SEARCH("E",AN2)))</formula>
    </cfRule>
    <cfRule type="containsText" dxfId="49" priority="470" operator="containsText" text="B">
      <formula>NOT(ISERROR(SEARCH("B",AN2)))</formula>
    </cfRule>
    <cfRule type="containsText" dxfId="48" priority="471" operator="containsText" text="A">
      <formula>NOT(ISERROR(SEARCH("A",AN2)))</formula>
    </cfRule>
  </conditionalFormatting>
  <conditionalFormatting sqref="AN3:AN4">
    <cfRule type="containsText" dxfId="47" priority="5" operator="containsText" text="E">
      <formula>NOT(ISERROR(SEARCH("E",AN3)))</formula>
    </cfRule>
    <cfRule type="containsText" dxfId="46" priority="6" operator="containsText" text="B">
      <formula>NOT(ISERROR(SEARCH("B",AN3)))</formula>
    </cfRule>
    <cfRule type="containsText" dxfId="45" priority="7" operator="containsText" text="A">
      <formula>NOT(ISERROR(SEARCH("A",AN3)))</formula>
    </cfRule>
  </conditionalFormatting>
  <dataValidations count="1">
    <dataValidation type="list" allowBlank="1" showInputMessage="1" showErrorMessage="1" sqref="AN2:AN4" xr:uid="{00000000-0002-0000-08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芝1000m</vt:lpstr>
      <vt:lpstr>芝1200m</vt:lpstr>
      <vt:lpstr>芝1400m</vt:lpstr>
      <vt:lpstr>芝1600m</vt:lpstr>
      <vt:lpstr>芝1800m</vt:lpstr>
      <vt:lpstr>芝2000m(内)</vt:lpstr>
      <vt:lpstr>芝2000m(外)</vt:lpstr>
      <vt:lpstr>芝2200m</vt:lpstr>
      <vt:lpstr>芝2400m</vt:lpstr>
      <vt:lpstr>ダ1200m</vt:lpstr>
      <vt:lpstr>ダ1800m</vt:lpstr>
      <vt:lpstr>ダ2500m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一樹 中村</cp:lastModifiedBy>
  <dcterms:created xsi:type="dcterms:W3CDTF">2016-01-01T05:14:51Z</dcterms:created>
  <dcterms:modified xsi:type="dcterms:W3CDTF">2025-07-31T12:29:44Z</dcterms:modified>
</cp:coreProperties>
</file>