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7EEED6CF-2C5B-D040-A33B-5FCA2692BC65}" xr6:coauthVersionLast="47" xr6:coauthVersionMax="47" xr10:uidLastSave="{00000000-0000-0000-0000-000000000000}"/>
  <bookViews>
    <workbookView xWindow="1520" yWindow="840" windowWidth="27280" windowHeight="15240" tabRatio="855" firstSheet="1"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ダ1400m!$A$1:$AH$6</definedName>
    <definedName name="_xlnm._FilterDatabase" localSheetId="11" hidden="1">ダ1600m!$A$1:$AJ$7</definedName>
    <definedName name="_xlnm._FilterDatabase" localSheetId="12" hidden="1">ダ2100m!$A$1:$AK$3</definedName>
    <definedName name="_xlnm._FilterDatabase" localSheetId="13" hidden="1">ダ2400m!$A$1:$AJ$2</definedName>
    <definedName name="_xlnm._FilterDatabase" localSheetId="1" hidden="1">芝1400m!$A$1:$AJ$3</definedName>
    <definedName name="_xlnm._FilterDatabase" localSheetId="2" hidden="1">芝1600m!$A$1:$AL$3</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34" l="1"/>
  <c r="Q3" i="22" l="1"/>
  <c r="R3" i="22"/>
  <c r="S3" i="22"/>
  <c r="Q4" i="22"/>
  <c r="R4" i="22"/>
  <c r="S4" i="22"/>
  <c r="P3" i="33" l="1"/>
  <c r="O3" i="33"/>
  <c r="N3" i="33"/>
  <c r="M3" i="33"/>
  <c r="R7" i="35"/>
  <c r="Q7" i="35"/>
  <c r="P7" i="35"/>
  <c r="O7" i="35"/>
  <c r="N7" i="35"/>
  <c r="R6" i="35"/>
  <c r="Q6" i="35"/>
  <c r="P6" i="35"/>
  <c r="O6" i="35"/>
  <c r="N6" i="35"/>
  <c r="R2" i="38"/>
  <c r="AA2" i="27" l="1"/>
  <c r="V2" i="42"/>
  <c r="U2" i="41"/>
  <c r="V2" i="38" l="1"/>
  <c r="T3" i="37" l="1"/>
  <c r="T2" i="37"/>
  <c r="S3" i="36"/>
  <c r="S4" i="36"/>
  <c r="S5" i="36"/>
  <c r="S2" i="36"/>
  <c r="R3"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3" i="34" l="1"/>
  <c r="P3" i="34"/>
  <c r="O3" i="34"/>
  <c r="Q2" i="34"/>
  <c r="P2" i="34"/>
  <c r="O2" i="34"/>
  <c r="N2" i="34"/>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<sst xmlns="http://schemas.openxmlformats.org/spreadsheetml/2006/main" count="927" uniqueCount="363">
  <si>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</si>
  <si>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</si>
  <si>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</si>
  <si>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</si>
  <si>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</si>
  <si>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</si>
  <si>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</si>
  <si>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</si>
  <si>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</si>
  <si>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</si>
  <si>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</si>
  <si>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</si>
  <si>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</si>
  <si>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</si>
  <si>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</si>
  <si>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</si>
  <si>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</si>
  <si>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</si>
  <si>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</si>
  <si>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</si>
  <si>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</si>
  <si>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</si>
  <si>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</si>
  <si>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</si>
  <si>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</si>
  <si>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</si>
  <si>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</si>
  <si>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</si>
  <si>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</si>
  <si>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</si>
  <si>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</si>
  <si>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</si>
  <si>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</si>
  <si>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</si>
  <si>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</si>
  <si>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</si>
  <si>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</si>
  <si>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</si>
  <si>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</si>
  <si>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</si>
  <si>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</si>
  <si>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</si>
  <si>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</si>
  <si>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</si>
  <si>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</si>
  <si>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</si>
  <si>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</si>
  <si>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</si>
  <si>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</si>
  <si>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</si>
  <si>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</si>
  <si>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</si>
  <si>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</si>
  <si>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</si>
  <si>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</si>
  <si>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</si>
  <si>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</si>
  <si>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</si>
  <si>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</si>
  <si>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</si>
  <si>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</si>
  <si>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</si>
  <si>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</si>
  <si>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</si>
  <si>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</si>
  <si>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</si>
  <si>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</si>
  <si>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</si>
  <si>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</si>
  <si>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</si>
  <si>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</si>
  <si>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</si>
  <si>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</si>
  <si>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</si>
  <si>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</si>
  <si>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</si>
  <si>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</si>
  <si>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</si>
  <si>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</si>
  <si>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</si>
  <si>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</si>
  <si>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</si>
  <si>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</si>
  <si>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</si>
  <si>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</si>
  <si>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</si>
  <si>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</si>
  <si>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</si>
  <si>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</si>
  <si>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</si>
  <si>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</si>
  <si>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</si>
  <si>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</si>
  <si>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</si>
  <si>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</si>
  <si>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</si>
  <si>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</si>
  <si>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</si>
  <si>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</si>
  <si>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</si>
  <si>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</si>
  <si>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</si>
  <si>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</si>
  <si>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</si>
  <si>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</si>
  <si>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</si>
  <si>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</si>
  <si>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</si>
  <si>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</si>
  <si>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</si>
  <si>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</si>
  <si>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</si>
  <si>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</si>
  <si>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</si>
  <si>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</si>
  <si>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</si>
  <si>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</si>
  <si>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</si>
  <si>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</si>
  <si>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</si>
  <si>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</si>
  <si>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</si>
  <si>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</si>
  <si>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</si>
  <si>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</si>
  <si>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</si>
  <si>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</si>
  <si>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</si>
  <si>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</si>
  <si>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</si>
  <si>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</si>
  <si>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</si>
  <si>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</si>
  <si>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</si>
  <si>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</si>
  <si>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</si>
  <si>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</si>
  <si>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</si>
  <si>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</si>
  <si>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</si>
  <si>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</si>
  <si>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</si>
  <si>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</si>
  <si>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</si>
  <si>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</si>
  <si>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</si>
  <si>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</si>
  <si>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</si>
  <si>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</si>
  <si>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</si>
  <si>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</si>
  <si>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</si>
  <si>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</si>
  <si>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</si>
  <si>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</si>
  <si>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</si>
  <si>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</si>
  <si>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</si>
  <si>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</si>
  <si>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</si>
  <si>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</si>
  <si>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</si>
  <si>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</si>
  <si>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</si>
  <si>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</si>
  <si>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</si>
  <si>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</si>
  <si>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</si>
  <si>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</si>
  <si>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</si>
  <si>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</si>
  <si>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</si>
  <si>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</si>
  <si>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</si>
  <si>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</si>
  <si>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</si>
  <si>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</si>
  <si>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</si>
  <si>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</si>
  <si>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</si>
  <si>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</si>
  <si>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</si>
  <si>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</si>
  <si>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</si>
  <si>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</si>
  <si>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</si>
  <si>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</si>
  <si>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</si>
  <si>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</si>
  <si>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</si>
  <si>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</si>
  <si>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</si>
  <si>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</si>
  <si>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</si>
  <si>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</si>
  <si>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</si>
  <si>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</si>
  <si>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</si>
  <si>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</si>
  <si>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</si>
  <si>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</si>
  <si>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未勝利</t>
    <rPh sb="0" eb="1">
      <t>ミショウリ</t>
    </rPh>
    <phoneticPr fontId="13"/>
  </si>
  <si>
    <t>良</t>
    <rPh sb="0" eb="1">
      <t>ヨイ</t>
    </rPh>
    <phoneticPr fontId="5"/>
  </si>
  <si>
    <t>下5F</t>
    <rPh sb="0" eb="1">
      <t xml:space="preserve">シタ </t>
    </rPh>
    <phoneticPr fontId="1"/>
  </si>
  <si>
    <t>下5F</t>
    <rPh sb="0" eb="1">
      <t>シタ</t>
    </rPh>
    <phoneticPr fontId="1"/>
  </si>
  <si>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</si>
  <si>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</si>
  <si>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</si>
  <si>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</si>
  <si>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</si>
  <si>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</si>
  <si>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</si>
  <si>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H</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</si>
  <si>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</si>
  <si>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</si>
  <si>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</si>
  <si>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</si>
  <si>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</si>
  <si>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</si>
  <si>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平坦</t>
    <rPh sb="0" eb="2">
      <t>ヘイタn</t>
    </rPh>
    <phoneticPr fontId="13"/>
  </si>
  <si>
    <t>ヘニーヒューズ</t>
    <phoneticPr fontId="13"/>
  </si>
  <si>
    <t>瞬発</t>
    <rPh sb="0" eb="1">
      <t>シュンパテゥ</t>
    </rPh>
    <phoneticPr fontId="13"/>
  </si>
  <si>
    <t>消耗</t>
    <rPh sb="0" eb="2">
      <t>ショウモウ</t>
    </rPh>
    <phoneticPr fontId="5"/>
  </si>
  <si>
    <t>平坦</t>
    <rPh sb="0" eb="1">
      <t>ヘイタn</t>
    </rPh>
    <phoneticPr fontId="13"/>
  </si>
  <si>
    <t>キズナ</t>
    <phoneticPr fontId="13"/>
  </si>
  <si>
    <t>モーリス</t>
    <phoneticPr fontId="13"/>
  </si>
  <si>
    <t>ドゥラメンテ</t>
    <phoneticPr fontId="13"/>
  </si>
  <si>
    <t>ロードカナロア</t>
    <phoneticPr fontId="5"/>
  </si>
  <si>
    <t>未勝利</t>
    <rPh sb="0" eb="1">
      <t>ミショウリ</t>
    </rPh>
    <phoneticPr fontId="5"/>
  </si>
  <si>
    <t>エピファネイア</t>
    <phoneticPr fontId="13"/>
  </si>
  <si>
    <t>H</t>
    <phoneticPr fontId="5"/>
  </si>
  <si>
    <t>ダイワメジャー</t>
    <phoneticPr fontId="13"/>
  </si>
  <si>
    <t>消耗</t>
    <rPh sb="0" eb="1">
      <t>ショウモウ</t>
    </rPh>
    <phoneticPr fontId="5"/>
  </si>
  <si>
    <t>カレンブラックヒル</t>
    <phoneticPr fontId="5"/>
  </si>
  <si>
    <t>B</t>
    <phoneticPr fontId="5"/>
  </si>
  <si>
    <t>ﾏｼﾞｪｽﾃｨｯｸｳｫﾘｱｰ</t>
    <phoneticPr fontId="5"/>
  </si>
  <si>
    <t>スワーヴリチャード</t>
    <phoneticPr fontId="13"/>
  </si>
  <si>
    <t>ﾌﾞﾘｯｸｽｱﾝﾄﾞﾓﾙﾀﾙ</t>
    <phoneticPr fontId="13"/>
  </si>
  <si>
    <t>ロジャーバローズ</t>
    <phoneticPr fontId="13"/>
  </si>
  <si>
    <t>SS</t>
    <phoneticPr fontId="5"/>
  </si>
  <si>
    <t>凍結防止</t>
  </si>
  <si>
    <t>---</t>
  </si>
  <si>
    <t>D</t>
  </si>
  <si>
    <t>C</t>
  </si>
  <si>
    <t>E</t>
  </si>
  <si>
    <t>±0</t>
  </si>
  <si>
    <t>B</t>
  </si>
  <si>
    <t>SL</t>
  </si>
  <si>
    <t>○</t>
  </si>
  <si>
    <t>キタサンブラック</t>
    <phoneticPr fontId="13"/>
  </si>
  <si>
    <t>エピファネイア</t>
    <phoneticPr fontId="5"/>
  </si>
  <si>
    <t>消耗</t>
    <rPh sb="0" eb="1">
      <t>ショウモウ</t>
    </rPh>
    <phoneticPr fontId="13"/>
  </si>
  <si>
    <t>ニューイヤーズデイ</t>
    <phoneticPr fontId="13"/>
  </si>
  <si>
    <t>ロゴタイプ</t>
    <phoneticPr fontId="13"/>
  </si>
  <si>
    <t>イスラボニータ</t>
    <phoneticPr fontId="13"/>
  </si>
  <si>
    <t>ディスクリートキャット</t>
    <phoneticPr fontId="5"/>
  </si>
  <si>
    <t>ハービンジャー</t>
    <phoneticPr fontId="13"/>
  </si>
  <si>
    <t>ﾏｲﾝﾄﾞﾕｱﾋﾞｽｹｯﾂ</t>
    <phoneticPr fontId="13"/>
  </si>
  <si>
    <t>リアルスティール</t>
    <phoneticPr fontId="13"/>
  </si>
  <si>
    <t>稍重</t>
    <rPh sb="0" eb="2">
      <t>ヤヤオモ</t>
    </rPh>
    <phoneticPr fontId="5"/>
  </si>
  <si>
    <t>稍重</t>
    <rPh sb="0" eb="1">
      <t>ヤヤオモ</t>
    </rPh>
    <phoneticPr fontId="5"/>
  </si>
  <si>
    <t>ドレフォン</t>
    <phoneticPr fontId="13"/>
  </si>
  <si>
    <t>スピルバーグ</t>
    <phoneticPr fontId="13"/>
  </si>
  <si>
    <t>A</t>
  </si>
  <si>
    <t>ハーツクライ</t>
    <phoneticPr fontId="5"/>
  </si>
  <si>
    <t>ﾏｲﾝﾄﾞﾕｱﾋﾞｽｹｯﾂ</t>
    <phoneticPr fontId="5"/>
  </si>
  <si>
    <t>ゴールドシップ</t>
    <phoneticPr fontId="13"/>
  </si>
  <si>
    <t>サトノアラジン</t>
    <phoneticPr fontId="13"/>
  </si>
  <si>
    <t>ニューイヤーズデイ</t>
    <phoneticPr fontId="5"/>
  </si>
  <si>
    <t>稍重</t>
    <rPh sb="0" eb="1">
      <t>ヤヤオモ</t>
    </rPh>
    <phoneticPr fontId="13"/>
  </si>
  <si>
    <t>リアルインパクト</t>
    <phoneticPr fontId="5"/>
  </si>
  <si>
    <t>リオンディーズ</t>
    <phoneticPr fontId="5"/>
  </si>
  <si>
    <t>キングマン</t>
    <phoneticPr fontId="13"/>
  </si>
  <si>
    <t>フェノーメノ</t>
    <phoneticPr fontId="13"/>
  </si>
  <si>
    <t>スマートファルコン</t>
    <phoneticPr fontId="13"/>
  </si>
  <si>
    <t>シャンハイボビー</t>
    <phoneticPr fontId="13"/>
  </si>
  <si>
    <t>E</t>
    <phoneticPr fontId="5"/>
  </si>
  <si>
    <t>E</t>
    <phoneticPr fontId="13"/>
  </si>
  <si>
    <t>モースピリット</t>
    <phoneticPr fontId="5"/>
  </si>
  <si>
    <t>コスタノヴァ</t>
    <phoneticPr fontId="5"/>
  </si>
  <si>
    <t>モーリス</t>
    <phoneticPr fontId="5"/>
  </si>
  <si>
    <t>稍重</t>
    <rPh sb="0" eb="2">
      <t>ヤヤオモ</t>
    </rPh>
    <phoneticPr fontId="13"/>
  </si>
  <si>
    <t>ルヴァンスレーヴ</t>
    <phoneticPr fontId="13"/>
  </si>
  <si>
    <t>ナダル</t>
    <phoneticPr fontId="5"/>
  </si>
  <si>
    <t>フィエールマン</t>
    <phoneticPr fontId="13"/>
  </si>
  <si>
    <t>ﾌｫｰｳｨｰﾙﾄﾞﾗｲﾌﾞ</t>
    <phoneticPr fontId="13"/>
  </si>
  <si>
    <t>エネルジコ</t>
    <phoneticPr fontId="13"/>
  </si>
  <si>
    <t>ミスターメロディ</t>
    <phoneticPr fontId="13"/>
  </si>
  <si>
    <t>ルヴァンスレーヴ</t>
    <phoneticPr fontId="5"/>
  </si>
  <si>
    <t>ﾌｫｰｳｨｰﾙﾄﾞﾗｲﾌﾞ</t>
    <phoneticPr fontId="5"/>
  </si>
  <si>
    <t>カンサロス</t>
    <phoneticPr fontId="5"/>
  </si>
  <si>
    <t>サトノシャムロック</t>
    <phoneticPr fontId="5"/>
  </si>
  <si>
    <t>イフラージ</t>
    <phoneticPr fontId="5"/>
  </si>
  <si>
    <t>もともと新馬戦でも１番人気に推されていた評判馬。立て直されて条件も替えてきたここで一変。まだ上積みは十分にあるでしょう。</t>
    <phoneticPr fontId="5"/>
  </si>
  <si>
    <t>ファミーユウルーズ</t>
    <phoneticPr fontId="5"/>
  </si>
  <si>
    <t>東京ダートは凍結防止剤散布されて含水率も低いタフな馬場。かなりメンバーレベルが低かったレースであまり評価はできないか。</t>
    <phoneticPr fontId="5"/>
  </si>
  <si>
    <t>若干出負けしたが二の足で番手ポジションをGET。先行したことで一気にパフォーマンスを上げてきた。今回はメンバーレベルが微妙。</t>
    <phoneticPr fontId="5"/>
  </si>
  <si>
    <t>ユーディキウム</t>
    <phoneticPr fontId="13"/>
  </si>
  <si>
    <t>東京ダートは凍結防止剤散布されて含水率も低いタフな馬場。先行タイプの馬が多く、速いペースで流れてスタミナが問われるレースになった。</t>
    <phoneticPr fontId="13"/>
  </si>
  <si>
    <t>初ダートで１枠から揉まれる競馬。速いペースで前に行った馬が苦しかったことを考えてもよく頑張っている。ダート適性は高い。</t>
    <phoneticPr fontId="13"/>
  </si>
  <si>
    <t>東京ダートは凍結防止剤散布されて含水率も低いタフな馬場。そんな馬場にしてはペースも流れて時計も速く、上位２頭はなかなか強い競馬をしていたか。</t>
    <phoneticPr fontId="13"/>
  </si>
  <si>
    <t>今回も若干出遅れたが、二の足で好位を取って完璧な競馬ができた。時計も普通に優秀ですし、マイル前後の距離なら相当に強い馬か。</t>
    <phoneticPr fontId="13"/>
  </si>
  <si>
    <t>へニーガイスト</t>
    <phoneticPr fontId="13"/>
  </si>
  <si>
    <t>スローペースからの瞬発戦で３頭が４着以下を突き放す結果に。好位で完璧な競馬ができたマテンロウバローズが差し比べを制して勝利。</t>
    <phoneticPr fontId="13"/>
  </si>
  <si>
    <t>抜群のスタートから好位で溜めて完璧な競馬ができていた。底は見せていないが、今回は完璧な騎乗なのでどれだけの上積みがあるか。</t>
    <phoneticPr fontId="13"/>
  </si>
  <si>
    <t>マテンロウバローズ</t>
    <phoneticPr fontId="13"/>
  </si>
  <si>
    <t>タイセイプランセス</t>
    <phoneticPr fontId="13"/>
  </si>
  <si>
    <t>カフェロワドールが逃げて超スローペースの展開。こうなってしまうと前に行かないと厳しかった感じで、番手追走のタイセイプランセスが抜け出して勝利。</t>
    <phoneticPr fontId="13"/>
  </si>
  <si>
    <t>課題のスタートを決めて前で競馬ができたことが勝因。今回は超スローペースでこれ以上ないぐらいに完璧な競馬ができている。</t>
    <phoneticPr fontId="13"/>
  </si>
  <si>
    <t>ゴールデンオスカー</t>
    <phoneticPr fontId="5"/>
  </si>
  <si>
    <t>東京ダートは凍結防止剤散布されて含水率も低いタフな馬場。ここはそこまで速くないペースだったが横一線で差しが決まるようなレースになった。</t>
    <phoneticPr fontId="5"/>
  </si>
  <si>
    <t>東京ダートは凍結防止剤散布されて含水率も低いタフな馬場。そんな馬場で速いペースになったことで最後は差し馬が上位独占の結果に。</t>
    <phoneticPr fontId="5"/>
  </si>
  <si>
    <t>そもそも能力上位だった上にタフな馬場で速いペースで展開も向いた。これぐらいの距離で決め手を活かす競馬なら上のクラスでもやれる。</t>
    <phoneticPr fontId="5"/>
  </si>
  <si>
    <t>スクリーンヒーロー</t>
    <phoneticPr fontId="5"/>
  </si>
  <si>
    <t>ハーバーライト</t>
    <phoneticPr fontId="5"/>
  </si>
  <si>
    <t>タガノエスコート</t>
    <phoneticPr fontId="13"/>
  </si>
  <si>
    <t>クラスペディア</t>
    <phoneticPr fontId="13"/>
  </si>
  <si>
    <t>少頭数とはいえオープンレベルではなかなか見ない超スローペース戦に。さすがにここまでのスローでは前に行かないとどうしようもなかった。</t>
    <phoneticPr fontId="13"/>
  </si>
  <si>
    <t>超スローペースの逃げで完全に展開に恵まれた。今回は展開が全てなはずで、本質的には1400mも少し距離が長いように見えます。</t>
    <phoneticPr fontId="13"/>
  </si>
  <si>
    <t>東京ダートは凍結防止剤散布されて含水率も低いタフな馬場。前も後ろも来れるレースになり、番手追走のタガノエスコートがサクラトップリアルの追撃をしのいで勝利。</t>
    <phoneticPr fontId="13"/>
  </si>
  <si>
    <t>高速馬場向きと見ていたがタフな馬場でもしっかりと結果を出した。戦ってきた相手からもここでは能力上位だったか。</t>
    <phoneticPr fontId="13"/>
  </si>
  <si>
    <t>東京ダートは凍結防止剤散布されて含水率も低いタフな馬場。そんな馬場にしてもスローペースだった感じで、勝負所で前にいないと厳しいレースだった。</t>
    <phoneticPr fontId="5"/>
  </si>
  <si>
    <t>ここに来て復調していた感じ。途中で動く競馬でスタミナを活かし切った。もっと消耗戦が向くタイプに見えます。</t>
    <phoneticPr fontId="5"/>
  </si>
  <si>
    <t>シュトラウス</t>
    <phoneticPr fontId="13"/>
  </si>
  <si>
    <t>前半がかなりのスローペースでシュトラウスが押し出されるようにハナへ。完全に前有利の展開でシュトラウスがそのまま押し切って勝利。</t>
    <phoneticPr fontId="13"/>
  </si>
  <si>
    <t>折り合いを欠いて先頭に立った感じだが、スローすぎてそれでも耐えることができた。ジャックドールに似タイプだがこの距離でガチンコ勝負でどこまで。</t>
    <phoneticPr fontId="13"/>
  </si>
  <si>
    <t>ショウナンラピダス</t>
    <phoneticPr fontId="13"/>
  </si>
  <si>
    <t>開幕週の馬場でスローペースの瞬発戦に。直線を向いた時に前目の位置にいないとどうしようもないレースになった。</t>
    <phoneticPr fontId="13"/>
  </si>
  <si>
    <t>開幕週の馬場でスローペースの逃げを打って押し切り勝ち。今回は馬場と展開が完璧にハマった感じがします。</t>
    <phoneticPr fontId="13"/>
  </si>
  <si>
    <t>スマイルディシー</t>
    <phoneticPr fontId="5"/>
  </si>
  <si>
    <t>スズカコーズウェイ</t>
    <phoneticPr fontId="5"/>
  </si>
  <si>
    <t>バナマンテソーロ</t>
    <phoneticPr fontId="5"/>
  </si>
  <si>
    <t>ルヴァレドクール</t>
    <phoneticPr fontId="13"/>
  </si>
  <si>
    <t>ウィテカービート</t>
    <phoneticPr fontId="13"/>
  </si>
  <si>
    <t>ダノンセンチュリー</t>
    <phoneticPr fontId="13"/>
  </si>
  <si>
    <t>プリムツァール</t>
    <phoneticPr fontId="13"/>
  </si>
  <si>
    <t>マスグラバイト</t>
    <phoneticPr fontId="13"/>
  </si>
  <si>
    <t>リアムズマップ</t>
    <phoneticPr fontId="13"/>
  </si>
  <si>
    <t>アッチャゴーラ</t>
    <phoneticPr fontId="5"/>
  </si>
  <si>
    <t>オードリーバローズ</t>
    <phoneticPr fontId="13"/>
  </si>
  <si>
    <t>スパークリシャール</t>
    <phoneticPr fontId="13"/>
  </si>
  <si>
    <t>東京芝は雨の影響を受けてそれなりに時計の掛かる馬場に。かなり低調なメンバーレベルで、実際の決着時計を見てもレベルは低かったか。</t>
    <phoneticPr fontId="13"/>
  </si>
  <si>
    <t>東京芝は雨の影響を受けてそれなりに時計の掛かる馬場に。少頭数でスローペースの展開になり、ある程度の位置にいないと厳しいレースだったか。</t>
    <phoneticPr fontId="13"/>
  </si>
  <si>
    <t>東京芝は雨の影響を受けてそれなりに時計の掛かる馬場に。スローペースからの瞬発戦で、ノーザンファーム産の素質馬が上位独占の結果になった。</t>
    <phoneticPr fontId="13"/>
  </si>
  <si>
    <t>東京ダートは雨の影響を受けたが凍結防止剤の影響かタフな馬場。平均ペースで流れたが、最後は差し馬が上位独占の結果に。</t>
    <phoneticPr fontId="5"/>
  </si>
  <si>
    <t>東京ダートは雨の影響を受けたが凍結防止剤の影響かタフな馬場。かなり速いペースで流れたことで差し馬が有利のレースになったか。</t>
    <phoneticPr fontId="13"/>
  </si>
  <si>
    <t>東京芝は雨の影響を受けてそれなりに時計の掛かる馬場に。新馬らしいスローの流れで、ある程度の位置から競馬をした馬が上位独占。</t>
    <phoneticPr fontId="13"/>
  </si>
  <si>
    <t>東京芝は雨の影響を受けてそれなりに時計の掛かる馬場に。超スローから上がりだけのレースになったが、前評判の高かった素質馬が上位独占の結果に。</t>
    <phoneticPr fontId="13"/>
  </si>
  <si>
    <t>東京ダートは雨の影響を受けたが凍結防止剤の影響かタフな馬場。速いペースで上がりが掛かる展開だったとはいえ、かなり決着時計が遅い感じがします。</t>
    <phoneticPr fontId="13"/>
  </si>
  <si>
    <t>東京ダートは雨の影響を受けたが凍結防止剤の影響かタフな馬場。速いペースで先行したルヴァレドクールが後続を突き放して圧勝。時計を見てもハイレベル戦だったか。</t>
    <phoneticPr fontId="13"/>
  </si>
  <si>
    <t>東京ダートは雨の影響を受けたが凍結防止剤の影響かタフな馬場。緩めずにスタミナを活かす逃げを打ったバナマンテソーロがそのまま押し切って勝利。</t>
    <phoneticPr fontId="5"/>
  </si>
  <si>
    <t>適性的には1800m以下でこそ良さが出る馬。今回は低レベル戦で相対的に上位に走れただけじゃないだろうか。</t>
    <phoneticPr fontId="13"/>
  </si>
  <si>
    <t>完璧なスタートを決めて１枠からスムーズな競馬ができた。今回はハマった感じがするが、この条件への適性が高かった感じがします。</t>
    <phoneticPr fontId="13"/>
  </si>
  <si>
    <t>スタートで大きく出遅れ。直線でも前をカットされたが一瞬で突き抜けた。新馬戦の時にも評価したが、これはひょっとするとダービーを狙える馬かも。</t>
    <phoneticPr fontId="13"/>
  </si>
  <si>
    <t>もうこのクラスでは上位だった。３着以下は突き放していますし、決め手は上のクラスでも通用していいか。</t>
    <phoneticPr fontId="5"/>
  </si>
  <si>
    <t>タフな馬場でハイペース戦で差し馬向きのレースになった。今回は向いた感じがしますし、クラス慣れが必要になりそうです。</t>
    <phoneticPr fontId="13"/>
  </si>
  <si>
    <t>好位からスムーズな競馬で抜け出して完勝。時計はまずまず優秀だが、活躍馬を全く輩出できていない蛯名厩舎なのでどこまで育てられるか。</t>
    <phoneticPr fontId="13"/>
  </si>
  <si>
    <t>完璧なスタートを決めて逃げる競馬で素質を発揮した。展開には恵まれたが、ラップ構成を見ても素質は高いんじゃないだろうか。</t>
    <phoneticPr fontId="13"/>
  </si>
  <si>
    <t>凍結防止剤の影響でタフな馬場で競り合いを制して勝利。大型馬なので使っての上積みはありそうだが時計的な価値は低い。</t>
    <phoneticPr fontId="13"/>
  </si>
  <si>
    <t>初ダートでハイペースを先行して完勝。時計も非常に優秀ですし、これは上のクラスでも期待できる馬でしょう。</t>
    <phoneticPr fontId="13"/>
  </si>
  <si>
    <t>揉まれなければもうこのクラスでは上位だった。使いつつ上のクラスでも通用していいんじゃないだろうか。</t>
    <phoneticPr fontId="5"/>
  </si>
  <si>
    <t>今回はタフな馬場で時計の掛かるレースになって前進。さすがに時計が遅いんじゃないだろうか。</t>
    <phoneticPr fontId="5"/>
  </si>
  <si>
    <t>東京ダートは雨の影響を受けたが凍結防止剤の影響かタフな馬場。ミドルペースで流れて最後はかなり上がりが掛かるレースになった。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</si>
</sst>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3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5" t="s">
        <v>95</v>
      </c>
      <c r="G2" s="46"/>
      <c r="H2" s="46"/>
      <c r="I2" s="46"/>
      <c r="J2" s="46"/>
      <c r="K2" s="47"/>
      <c r="L2" s="19" t="s">
        <v>39</v>
      </c>
      <c r="M2" s="19" t="s">
        <v>40</v>
      </c>
      <c r="N2" s="19" t="s">
        <v>57</v>
      </c>
      <c r="O2" s="19"/>
      <c r="P2" s="19"/>
      <c r="Q2" s="45" t="s">
        <v>41</v>
      </c>
      <c r="R2" s="46"/>
      <c r="S2" s="47"/>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
  <sheetViews>
    <sheetView workbookViewId="0">
      <pane xSplit="5" ySplit="1" topLeftCell="I2" activePane="bottomRight" state="frozen"/>
      <selection activeCell="E15" sqref="E15"/>
      <selection pane="topRight" activeCell="E15" sqref="E15"/>
      <selection pane="bottomLeft" activeCell="E15" sqref="E15"/>
      <selection pane="bottomRight" activeCell="AH2" sqref="P2:AH12"/>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c r="B2" s="7"/>
      <c r="C2" s="8"/>
      <c r="D2" s="9"/>
      <c r="E2" s="8"/>
      <c r="F2" s="34"/>
      <c r="G2" s="10"/>
      <c r="H2" s="10"/>
      <c r="I2" s="10"/>
      <c r="J2" s="10"/>
      <c r="K2" s="10"/>
      <c r="L2" s="10"/>
      <c r="M2" s="31">
        <f t="shared" ref="M2" si="0">SUM(F2:H2)</f>
        <v>0</v>
      </c>
      <c r="N2" s="31">
        <f t="shared" ref="N2" si="1">I2</f>
        <v>0</v>
      </c>
      <c r="O2" s="31">
        <f t="shared" ref="O2" si="2">SUM(J2:L2)</f>
        <v>0</v>
      </c>
      <c r="P2" s="11"/>
      <c r="Q2" s="11"/>
      <c r="R2" s="13"/>
      <c r="S2" s="13"/>
      <c r="T2" s="13"/>
      <c r="U2" s="12"/>
      <c r="V2" s="12"/>
      <c r="W2" s="11"/>
      <c r="X2" s="8"/>
      <c r="Y2" s="11"/>
      <c r="Z2" s="12"/>
      <c r="AA2" s="8"/>
      <c r="AB2" s="11"/>
      <c r="AC2" s="11"/>
      <c r="AD2" s="11"/>
      <c r="AE2" s="11"/>
      <c r="AF2" s="8"/>
      <c r="AG2" s="8"/>
      <c r="AH2" s="35"/>
    </row>
  </sheetData>
  <autoFilter ref="A1:AH2" xr:uid="{00000000-0009-0000-0000-000009000000}"/>
  <phoneticPr fontId="13"/>
  <conditionalFormatting sqref="G2:L2">
    <cfRule type="colorScale" priority="1507">
      <colorScale>
        <cfvo type="min"/>
        <cfvo type="percentile" val="50"/>
        <cfvo type="max"/>
        <color rgb="FFF8696B"/>
        <color rgb="FFFFEB84"/>
        <color rgb="FF63BE7B"/>
      </colorScale>
    </cfRule>
  </conditionalFormatting>
  <conditionalFormatting sqref="W2">
    <cfRule type="containsText" dxfId="44" priority="536" operator="containsText" text="D">
      <formula>NOT(ISERROR(SEARCH("D",W2)))</formula>
    </cfRule>
    <cfRule type="containsText" dxfId="43" priority="537" operator="containsText" text="S">
      <formula>NOT(ISERROR(SEARCH("S",W2)))</formula>
    </cfRule>
    <cfRule type="containsText" dxfId="42" priority="538" operator="containsText" text="F">
      <formula>NOT(ISERROR(SEARCH("F",W2)))</formula>
    </cfRule>
    <cfRule type="containsText" dxfId="41" priority="539" operator="containsText" text="E">
      <formula>NOT(ISERROR(SEARCH("E",W2)))</formula>
    </cfRule>
    <cfRule type="containsText" dxfId="40" priority="540" operator="containsText" text="B">
      <formula>NOT(ISERROR(SEARCH("B",W2)))</formula>
    </cfRule>
    <cfRule type="containsText" dxfId="39" priority="541" operator="containsText" text="A">
      <formula>NOT(ISERROR(SEARCH("A",W2)))</formula>
    </cfRule>
  </conditionalFormatting>
  <conditionalFormatting sqref="AC2:AF2">
    <cfRule type="containsText" dxfId="38" priority="1" operator="containsText" text="E">
      <formula>NOT(ISERROR(SEARCH("E",AC2)))</formula>
    </cfRule>
    <cfRule type="containsText" dxfId="37" priority="2" operator="containsText" text="B">
      <formula>NOT(ISERROR(SEARCH("B",AC2)))</formula>
    </cfRule>
    <cfRule type="containsText" dxfId="36" priority="3" operator="containsText" text="A">
      <formula>NOT(ISERROR(SEARCH("A",AC2)))</formula>
    </cfRule>
  </conditionalFormatting>
  <dataValidations count="1">
    <dataValidation type="list" allowBlank="1" showInputMessage="1" showErrorMessage="1" sqref="AF2"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6"/>
  <sheetViews>
    <sheetView zoomScaleNormal="100" workbookViewId="0">
      <pane xSplit="5" ySplit="1" topLeftCell="S2" activePane="bottomRight" state="frozen"/>
      <selection activeCell="E15" sqref="E15"/>
      <selection pane="topRight" activeCell="E15" sqref="E15"/>
      <selection pane="bottomLeft" activeCell="E15" sqref="E15"/>
      <selection pane="bottomRight" activeCell="AH7" sqref="AH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45689</v>
      </c>
      <c r="B2" s="27" t="s">
        <v>184</v>
      </c>
      <c r="C2" s="8" t="s">
        <v>202</v>
      </c>
      <c r="D2" s="9">
        <v>5.9768518518518519E-2</v>
      </c>
      <c r="E2" s="8" t="s">
        <v>291</v>
      </c>
      <c r="F2" s="10">
        <v>12.7</v>
      </c>
      <c r="G2" s="10">
        <v>11.5</v>
      </c>
      <c r="H2" s="10">
        <v>12.3</v>
      </c>
      <c r="I2" s="10">
        <v>12.6</v>
      </c>
      <c r="J2" s="10">
        <v>12.5</v>
      </c>
      <c r="K2" s="10">
        <v>12.5</v>
      </c>
      <c r="L2" s="10">
        <v>12.3</v>
      </c>
      <c r="M2" s="31">
        <f t="shared" ref="M2:M6" si="0">SUM(F2:H2)</f>
        <v>36.5</v>
      </c>
      <c r="N2" s="31">
        <f t="shared" ref="N2:N6" si="1">I2</f>
        <v>12.6</v>
      </c>
      <c r="O2" s="31">
        <f t="shared" ref="O2:O6" si="2">SUM(J2:L2)</f>
        <v>37.299999999999997</v>
      </c>
      <c r="P2" s="32">
        <f t="shared" ref="P2:P6" si="3">SUM(F2:J2)</f>
        <v>61.6</v>
      </c>
      <c r="Q2" s="11" t="s">
        <v>218</v>
      </c>
      <c r="R2" s="11" t="s">
        <v>205</v>
      </c>
      <c r="S2" s="13" t="s">
        <v>268</v>
      </c>
      <c r="T2" s="13" t="s">
        <v>208</v>
      </c>
      <c r="U2" s="13" t="s">
        <v>292</v>
      </c>
      <c r="V2" s="12">
        <v>1.4</v>
      </c>
      <c r="W2" s="12">
        <v>1.6</v>
      </c>
      <c r="X2" s="11" t="s">
        <v>197</v>
      </c>
      <c r="Y2" s="8">
        <v>0.6</v>
      </c>
      <c r="Z2" s="11" t="s">
        <v>241</v>
      </c>
      <c r="AA2" s="8">
        <v>0.6</v>
      </c>
      <c r="AB2" s="8" t="s">
        <v>245</v>
      </c>
      <c r="AC2" s="11"/>
      <c r="AD2" s="11" t="s">
        <v>242</v>
      </c>
      <c r="AE2" s="11" t="s">
        <v>242</v>
      </c>
      <c r="AF2" s="11" t="s">
        <v>198</v>
      </c>
      <c r="AG2" s="8" t="s">
        <v>240</v>
      </c>
      <c r="AH2" s="8" t="s">
        <v>310</v>
      </c>
      <c r="AI2" s="35" t="s">
        <v>293</v>
      </c>
    </row>
    <row r="3" spans="1:35" s="5" customFormat="1">
      <c r="A3" s="6">
        <v>45689</v>
      </c>
      <c r="B3" s="27" t="s">
        <v>183</v>
      </c>
      <c r="C3" s="8" t="s">
        <v>202</v>
      </c>
      <c r="D3" s="9">
        <v>5.9027777777777776E-2</v>
      </c>
      <c r="E3" s="8" t="s">
        <v>309</v>
      </c>
      <c r="F3" s="10">
        <v>12.6</v>
      </c>
      <c r="G3" s="10">
        <v>11.1</v>
      </c>
      <c r="H3" s="10">
        <v>11.6</v>
      </c>
      <c r="I3" s="10">
        <v>12.3</v>
      </c>
      <c r="J3" s="10">
        <v>12.6</v>
      </c>
      <c r="K3" s="10">
        <v>12.5</v>
      </c>
      <c r="L3" s="10">
        <v>12.3</v>
      </c>
      <c r="M3" s="31">
        <f t="shared" si="0"/>
        <v>35.299999999999997</v>
      </c>
      <c r="N3" s="31">
        <f t="shared" si="1"/>
        <v>12.3</v>
      </c>
      <c r="O3" s="31">
        <f t="shared" si="2"/>
        <v>37.400000000000006</v>
      </c>
      <c r="P3" s="32">
        <f t="shared" si="3"/>
        <v>60.199999999999996</v>
      </c>
      <c r="Q3" s="11" t="s">
        <v>230</v>
      </c>
      <c r="R3" s="11" t="s">
        <v>199</v>
      </c>
      <c r="S3" s="13" t="s">
        <v>313</v>
      </c>
      <c r="T3" s="13" t="s">
        <v>270</v>
      </c>
      <c r="U3" s="13" t="s">
        <v>280</v>
      </c>
      <c r="V3" s="12">
        <v>1.4</v>
      </c>
      <c r="W3" s="12">
        <v>1.6</v>
      </c>
      <c r="X3" s="11" t="s">
        <v>197</v>
      </c>
      <c r="Y3" s="8">
        <v>0.1</v>
      </c>
      <c r="Z3" s="11" t="s">
        <v>241</v>
      </c>
      <c r="AA3" s="8">
        <v>0.1</v>
      </c>
      <c r="AB3" s="8" t="s">
        <v>245</v>
      </c>
      <c r="AC3" s="11"/>
      <c r="AD3" s="11" t="s">
        <v>243</v>
      </c>
      <c r="AE3" s="11" t="s">
        <v>242</v>
      </c>
      <c r="AF3" s="11" t="s">
        <v>198</v>
      </c>
      <c r="AG3" s="8" t="s">
        <v>240</v>
      </c>
      <c r="AH3" s="8" t="s">
        <v>311</v>
      </c>
      <c r="AI3" s="35" t="s">
        <v>312</v>
      </c>
    </row>
    <row r="4" spans="1:35" s="5" customFormat="1">
      <c r="A4" s="6">
        <v>45690</v>
      </c>
      <c r="B4" s="26" t="s">
        <v>228</v>
      </c>
      <c r="C4" s="8" t="s">
        <v>260</v>
      </c>
      <c r="D4" s="9">
        <v>6.0428240740740741E-2</v>
      </c>
      <c r="E4" s="8" t="s">
        <v>329</v>
      </c>
      <c r="F4" s="10">
        <v>12.5</v>
      </c>
      <c r="G4" s="10">
        <v>11.2</v>
      </c>
      <c r="H4" s="10">
        <v>12.2</v>
      </c>
      <c r="I4" s="10">
        <v>12.9</v>
      </c>
      <c r="J4" s="10">
        <v>12.7</v>
      </c>
      <c r="K4" s="10">
        <v>12.6</v>
      </c>
      <c r="L4" s="10">
        <v>13</v>
      </c>
      <c r="M4" s="31">
        <f t="shared" si="0"/>
        <v>35.9</v>
      </c>
      <c r="N4" s="31">
        <f t="shared" si="1"/>
        <v>12.9</v>
      </c>
      <c r="O4" s="31">
        <f t="shared" si="2"/>
        <v>38.299999999999997</v>
      </c>
      <c r="P4" s="32">
        <f t="shared" si="3"/>
        <v>61.5</v>
      </c>
      <c r="Q4" s="11" t="s">
        <v>218</v>
      </c>
      <c r="R4" s="11" t="s">
        <v>232</v>
      </c>
      <c r="S4" s="13" t="s">
        <v>255</v>
      </c>
      <c r="T4" s="13" t="s">
        <v>289</v>
      </c>
      <c r="U4" s="13" t="s">
        <v>330</v>
      </c>
      <c r="V4" s="12">
        <v>4.0999999999999996</v>
      </c>
      <c r="W4" s="12">
        <v>4.4000000000000004</v>
      </c>
      <c r="X4" s="11" t="s">
        <v>198</v>
      </c>
      <c r="Y4" s="8">
        <v>1.3</v>
      </c>
      <c r="Z4" s="11" t="s">
        <v>241</v>
      </c>
      <c r="AA4" s="8">
        <v>1.7</v>
      </c>
      <c r="AB4" s="8">
        <v>-0.4</v>
      </c>
      <c r="AC4" s="11"/>
      <c r="AD4" s="11" t="s">
        <v>244</v>
      </c>
      <c r="AE4" s="11" t="s">
        <v>243</v>
      </c>
      <c r="AF4" s="11" t="s">
        <v>197</v>
      </c>
      <c r="AG4" s="8" t="s">
        <v>240</v>
      </c>
      <c r="AH4" s="8" t="s">
        <v>362</v>
      </c>
      <c r="AI4" s="35" t="s">
        <v>361</v>
      </c>
    </row>
    <row r="5" spans="1:35" s="5" customFormat="1">
      <c r="A5" s="6">
        <v>45690</v>
      </c>
      <c r="B5" s="27" t="s">
        <v>185</v>
      </c>
      <c r="C5" s="8" t="s">
        <v>259</v>
      </c>
      <c r="D5" s="9">
        <v>5.7743055555555554E-2</v>
      </c>
      <c r="E5" s="8" t="s">
        <v>338</v>
      </c>
      <c r="F5" s="10">
        <v>12.6</v>
      </c>
      <c r="G5" s="10">
        <v>11.1</v>
      </c>
      <c r="H5" s="10">
        <v>11.8</v>
      </c>
      <c r="I5" s="10">
        <v>12.1</v>
      </c>
      <c r="J5" s="10">
        <v>12.4</v>
      </c>
      <c r="K5" s="10">
        <v>12</v>
      </c>
      <c r="L5" s="10">
        <v>11.9</v>
      </c>
      <c r="M5" s="31">
        <f t="shared" si="0"/>
        <v>35.5</v>
      </c>
      <c r="N5" s="31">
        <f t="shared" si="1"/>
        <v>12.1</v>
      </c>
      <c r="O5" s="31">
        <f t="shared" si="2"/>
        <v>36.299999999999997</v>
      </c>
      <c r="P5" s="32">
        <f t="shared" si="3"/>
        <v>60</v>
      </c>
      <c r="Q5" s="11" t="s">
        <v>218</v>
      </c>
      <c r="R5" s="11" t="s">
        <v>205</v>
      </c>
      <c r="S5" s="13" t="s">
        <v>265</v>
      </c>
      <c r="T5" s="13" t="s">
        <v>233</v>
      </c>
      <c r="U5" s="13" t="s">
        <v>290</v>
      </c>
      <c r="V5" s="12">
        <v>4.0999999999999996</v>
      </c>
      <c r="W5" s="12">
        <v>4.4000000000000004</v>
      </c>
      <c r="X5" s="11" t="s">
        <v>234</v>
      </c>
      <c r="Y5" s="8">
        <v>-0.3</v>
      </c>
      <c r="Z5" s="11" t="s">
        <v>241</v>
      </c>
      <c r="AA5" s="8">
        <v>0.3</v>
      </c>
      <c r="AB5" s="8">
        <v>-0.6</v>
      </c>
      <c r="AC5" s="11"/>
      <c r="AD5" s="11" t="s">
        <v>242</v>
      </c>
      <c r="AE5" s="11" t="s">
        <v>242</v>
      </c>
      <c r="AF5" s="11" t="s">
        <v>197</v>
      </c>
      <c r="AG5" s="8" t="s">
        <v>240</v>
      </c>
      <c r="AH5" s="8" t="s">
        <v>344</v>
      </c>
      <c r="AI5" s="35" t="s">
        <v>354</v>
      </c>
    </row>
    <row r="6" spans="1:35" s="5" customFormat="1">
      <c r="A6" s="6">
        <v>45690</v>
      </c>
      <c r="B6" s="27" t="s">
        <v>181</v>
      </c>
      <c r="C6" s="8" t="s">
        <v>259</v>
      </c>
      <c r="D6" s="9">
        <v>5.7013888888888892E-2</v>
      </c>
      <c r="E6" s="8" t="s">
        <v>279</v>
      </c>
      <c r="F6" s="10">
        <v>12.3</v>
      </c>
      <c r="G6" s="10">
        <v>10.6</v>
      </c>
      <c r="H6" s="10">
        <v>11</v>
      </c>
      <c r="I6" s="10">
        <v>11.8</v>
      </c>
      <c r="J6" s="10">
        <v>12.4</v>
      </c>
      <c r="K6" s="10">
        <v>12.2</v>
      </c>
      <c r="L6" s="10">
        <v>12.3</v>
      </c>
      <c r="M6" s="31">
        <f t="shared" si="0"/>
        <v>33.9</v>
      </c>
      <c r="N6" s="31">
        <f t="shared" si="1"/>
        <v>11.8</v>
      </c>
      <c r="O6" s="31">
        <f t="shared" si="2"/>
        <v>36.900000000000006</v>
      </c>
      <c r="P6" s="32">
        <f t="shared" si="3"/>
        <v>58.1</v>
      </c>
      <c r="Q6" s="11" t="s">
        <v>230</v>
      </c>
      <c r="R6" s="11" t="s">
        <v>222</v>
      </c>
      <c r="S6" s="13" t="s">
        <v>227</v>
      </c>
      <c r="T6" s="13" t="s">
        <v>227</v>
      </c>
      <c r="U6" s="13" t="s">
        <v>235</v>
      </c>
      <c r="V6" s="12">
        <v>4.0999999999999996</v>
      </c>
      <c r="W6" s="12">
        <v>4.4000000000000004</v>
      </c>
      <c r="X6" s="11" t="s">
        <v>234</v>
      </c>
      <c r="Y6" s="8">
        <v>-0.2</v>
      </c>
      <c r="Z6" s="11" t="s">
        <v>241</v>
      </c>
      <c r="AA6" s="8">
        <v>0.4</v>
      </c>
      <c r="AB6" s="8">
        <v>-0.6</v>
      </c>
      <c r="AC6" s="11"/>
      <c r="AD6" s="11" t="s">
        <v>242</v>
      </c>
      <c r="AE6" s="11" t="s">
        <v>243</v>
      </c>
      <c r="AF6" s="11" t="s">
        <v>198</v>
      </c>
      <c r="AG6" s="8" t="s">
        <v>240</v>
      </c>
      <c r="AH6" s="8"/>
      <c r="AI6" s="35"/>
    </row>
  </sheetData>
  <autoFilter ref="A1:AH6" xr:uid="{00000000-0009-0000-0000-00000A000000}"/>
  <phoneticPr fontId="5"/>
  <conditionalFormatting sqref="F2:L6">
    <cfRule type="colorScale" priority="492">
      <colorScale>
        <cfvo type="min"/>
        <cfvo type="percentile" val="50"/>
        <cfvo type="max"/>
        <color rgb="FFF8696B"/>
        <color rgb="FFFFEB84"/>
        <color rgb="FF63BE7B"/>
      </colorScale>
    </cfRule>
  </conditionalFormatting>
  <conditionalFormatting sqref="X2:X6">
    <cfRule type="containsText" dxfId="35" priority="4" operator="containsText" text="D">
      <formula>NOT(ISERROR(SEARCH("D",X2)))</formula>
    </cfRule>
    <cfRule type="containsText" dxfId="34" priority="5" operator="containsText" text="S">
      <formula>NOT(ISERROR(SEARCH("S",X2)))</formula>
    </cfRule>
    <cfRule type="containsText" dxfId="33" priority="6" operator="containsText" text="F">
      <formula>NOT(ISERROR(SEARCH("F",X2)))</formula>
    </cfRule>
    <cfRule type="containsText" dxfId="32" priority="7" operator="containsText" text="E">
      <formula>NOT(ISERROR(SEARCH("E",X2)))</formula>
    </cfRule>
    <cfRule type="containsText" dxfId="31" priority="8" operator="containsText" text="B">
      <formula>NOT(ISERROR(SEARCH("B",X2)))</formula>
    </cfRule>
    <cfRule type="containsText" dxfId="30" priority="9" operator="containsText" text="A">
      <formula>NOT(ISERROR(SEARCH("A",X2)))</formula>
    </cfRule>
  </conditionalFormatting>
  <conditionalFormatting sqref="AD2:AF6">
    <cfRule type="containsText" dxfId="29" priority="16" operator="containsText" text="E">
      <formula>NOT(ISERROR(SEARCH("E",AD2)))</formula>
    </cfRule>
    <cfRule type="containsText" dxfId="28" priority="17" operator="containsText" text="B">
      <formula>NOT(ISERROR(SEARCH("B",AD2)))</formula>
    </cfRule>
    <cfRule type="containsText" dxfId="27" priority="18" operator="containsText" text="A">
      <formula>NOT(ISERROR(SEARCH("A",AD2)))</formula>
    </cfRule>
  </conditionalFormatting>
  <conditionalFormatting sqref="AG2:AG6">
    <cfRule type="containsText" dxfId="5" priority="1" operator="containsText" text="E">
      <formula>NOT(ISERROR(SEARCH("E",AG2)))</formula>
    </cfRule>
    <cfRule type="containsText" dxfId="4" priority="2" operator="containsText" text="B">
      <formula>NOT(ISERROR(SEARCH("B",AG2)))</formula>
    </cfRule>
    <cfRule type="containsText" dxfId="3" priority="3" operator="containsText" text="A">
      <formula>NOT(ISERROR(SEARCH("A",AG2)))</formula>
    </cfRule>
  </conditionalFormatting>
  <dataValidations count="1">
    <dataValidation type="list" allowBlank="1" showInputMessage="1" showErrorMessage="1" sqref="AG2:AG6" xr:uid="{E647929D-3970-BC42-80ED-A660120E53BA}">
      <formula1>"強風,外差し,イン先行,凍結防止"</formula1>
    </dataValidation>
  </dataValidations>
  <pageMargins left="0.75" right="0.75" top="1" bottom="1" header="0.3" footer="0.3"/>
  <pageSetup paperSize="9" orientation="portrait" horizontalDpi="4294967292" verticalDpi="4294967292"/>
  <ignoredErrors>
    <ignoredError sqref="M2:P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7"/>
  <sheetViews>
    <sheetView workbookViewId="0">
      <pane xSplit="5" ySplit="1" topLeftCell="P2" activePane="bottomRight" state="frozen"/>
      <selection activeCell="E24" sqref="E24"/>
      <selection pane="topRight" activeCell="E24" sqref="E24"/>
      <selection pane="bottomLeft" activeCell="E24" sqref="E24"/>
      <selection pane="bottomRight" activeCell="AK24" sqref="AK24"/>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203</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45689</v>
      </c>
      <c r="B2" s="26" t="s">
        <v>190</v>
      </c>
      <c r="C2" s="8" t="s">
        <v>211</v>
      </c>
      <c r="D2" s="9">
        <v>6.8831018518518514E-2</v>
      </c>
      <c r="E2" s="8" t="s">
        <v>297</v>
      </c>
      <c r="F2" s="10">
        <v>12.2</v>
      </c>
      <c r="G2" s="10">
        <v>10.9</v>
      </c>
      <c r="H2" s="10">
        <v>11.8</v>
      </c>
      <c r="I2" s="10">
        <v>12.7</v>
      </c>
      <c r="J2" s="10">
        <v>13.5</v>
      </c>
      <c r="K2" s="10">
        <v>13.4</v>
      </c>
      <c r="L2" s="10">
        <v>12.8</v>
      </c>
      <c r="M2" s="10">
        <v>12.4</v>
      </c>
      <c r="N2" s="31">
        <f>SUM(F2:H2)</f>
        <v>34.900000000000006</v>
      </c>
      <c r="O2" s="31">
        <f>SUM(I2:J2)</f>
        <v>26.2</v>
      </c>
      <c r="P2" s="31">
        <f>SUM(K2:M2)</f>
        <v>38.6</v>
      </c>
      <c r="Q2" s="32">
        <f>SUM(F2:J2)</f>
        <v>61.100000000000009</v>
      </c>
      <c r="R2" s="32">
        <f>SUM(I2:M2)</f>
        <v>64.800000000000011</v>
      </c>
      <c r="S2" s="11" t="s">
        <v>212</v>
      </c>
      <c r="T2" s="11" t="s">
        <v>210</v>
      </c>
      <c r="U2" s="13" t="s">
        <v>217</v>
      </c>
      <c r="V2" s="13" t="s">
        <v>275</v>
      </c>
      <c r="W2" s="13" t="s">
        <v>285</v>
      </c>
      <c r="X2" s="12">
        <v>1.4</v>
      </c>
      <c r="Y2" s="12">
        <v>1.6</v>
      </c>
      <c r="Z2" s="11" t="s">
        <v>180</v>
      </c>
      <c r="AA2" s="12">
        <v>0.5</v>
      </c>
      <c r="AB2" s="12" t="s">
        <v>241</v>
      </c>
      <c r="AC2" s="12">
        <v>0.5</v>
      </c>
      <c r="AD2" s="12" t="s">
        <v>245</v>
      </c>
      <c r="AE2" s="12"/>
      <c r="AF2" s="11" t="s">
        <v>242</v>
      </c>
      <c r="AG2" s="11" t="s">
        <v>243</v>
      </c>
      <c r="AH2" s="11" t="s">
        <v>180</v>
      </c>
      <c r="AI2" s="8" t="s">
        <v>240</v>
      </c>
      <c r="AJ2" s="8" t="s">
        <v>298</v>
      </c>
      <c r="AK2" s="35" t="s">
        <v>299</v>
      </c>
    </row>
    <row r="3" spans="1:37" s="5" customFormat="1">
      <c r="A3" s="6">
        <v>45689</v>
      </c>
      <c r="B3" s="27" t="s">
        <v>188</v>
      </c>
      <c r="C3" s="8" t="s">
        <v>211</v>
      </c>
      <c r="D3" s="9">
        <v>6.7384259259259255E-2</v>
      </c>
      <c r="E3" s="8" t="s">
        <v>302</v>
      </c>
      <c r="F3" s="10">
        <v>12.3</v>
      </c>
      <c r="G3" s="10">
        <v>11.1</v>
      </c>
      <c r="H3" s="10">
        <v>11.8</v>
      </c>
      <c r="I3" s="10">
        <v>12.8</v>
      </c>
      <c r="J3" s="10">
        <v>12.8</v>
      </c>
      <c r="K3" s="10">
        <v>12.4</v>
      </c>
      <c r="L3" s="10">
        <v>11.9</v>
      </c>
      <c r="M3" s="10">
        <v>12.1</v>
      </c>
      <c r="N3" s="31">
        <f>SUM(F3:H3)</f>
        <v>35.200000000000003</v>
      </c>
      <c r="O3" s="31">
        <f>SUM(I3:J3)</f>
        <v>25.6</v>
      </c>
      <c r="P3" s="31">
        <f>SUM(K3:M3)</f>
        <v>36.4</v>
      </c>
      <c r="Q3" s="32">
        <f>SUM(F3:J3)</f>
        <v>60.8</v>
      </c>
      <c r="R3" s="32">
        <f>SUM(I3:M3)</f>
        <v>62</v>
      </c>
      <c r="S3" s="11" t="s">
        <v>212</v>
      </c>
      <c r="T3" s="11" t="s">
        <v>219</v>
      </c>
      <c r="U3" s="13" t="s">
        <v>220</v>
      </c>
      <c r="V3" s="13" t="s">
        <v>220</v>
      </c>
      <c r="W3" s="13" t="s">
        <v>220</v>
      </c>
      <c r="X3" s="12">
        <v>1.4</v>
      </c>
      <c r="Y3" s="12">
        <v>1.6</v>
      </c>
      <c r="Z3" s="11" t="s">
        <v>180</v>
      </c>
      <c r="AA3" s="12">
        <v>-1.1000000000000001</v>
      </c>
      <c r="AB3" s="12" t="s">
        <v>241</v>
      </c>
      <c r="AC3" s="12">
        <v>-1.1000000000000001</v>
      </c>
      <c r="AD3" s="12" t="s">
        <v>245</v>
      </c>
      <c r="AE3" s="12" t="s">
        <v>248</v>
      </c>
      <c r="AF3" s="11" t="s">
        <v>263</v>
      </c>
      <c r="AG3" s="11" t="s">
        <v>243</v>
      </c>
      <c r="AH3" s="11" t="s">
        <v>196</v>
      </c>
      <c r="AI3" s="8" t="s">
        <v>240</v>
      </c>
      <c r="AJ3" s="8" t="s">
        <v>300</v>
      </c>
      <c r="AK3" s="35" t="s">
        <v>301</v>
      </c>
    </row>
    <row r="4" spans="1:37" s="5" customFormat="1">
      <c r="A4" s="6">
        <v>45689</v>
      </c>
      <c r="B4" s="27" t="s">
        <v>189</v>
      </c>
      <c r="C4" s="8" t="s">
        <v>211</v>
      </c>
      <c r="D4" s="9">
        <v>6.6747685185185188E-2</v>
      </c>
      <c r="E4" s="8" t="s">
        <v>315</v>
      </c>
      <c r="F4" s="10">
        <v>12.4</v>
      </c>
      <c r="G4" s="10">
        <v>11.5</v>
      </c>
      <c r="H4" s="10">
        <v>11.9</v>
      </c>
      <c r="I4" s="10">
        <v>12.5</v>
      </c>
      <c r="J4" s="10">
        <v>12.3</v>
      </c>
      <c r="K4" s="10">
        <v>11.9</v>
      </c>
      <c r="L4" s="10">
        <v>11.8</v>
      </c>
      <c r="M4" s="10">
        <v>12.4</v>
      </c>
      <c r="N4" s="31">
        <f>SUM(F4:H4)</f>
        <v>35.799999999999997</v>
      </c>
      <c r="O4" s="31">
        <f>SUM(I4:J4)</f>
        <v>24.8</v>
      </c>
      <c r="P4" s="31">
        <f>SUM(K4:M4)</f>
        <v>36.1</v>
      </c>
      <c r="Q4" s="32">
        <f>SUM(F4:J4)</f>
        <v>60.599999999999994</v>
      </c>
      <c r="R4" s="32">
        <f>SUM(I4:M4)</f>
        <v>60.9</v>
      </c>
      <c r="S4" s="11" t="s">
        <v>209</v>
      </c>
      <c r="T4" s="11" t="s">
        <v>223</v>
      </c>
      <c r="U4" s="13" t="s">
        <v>217</v>
      </c>
      <c r="V4" s="13" t="s">
        <v>258</v>
      </c>
      <c r="W4" s="13" t="s">
        <v>217</v>
      </c>
      <c r="X4" s="12">
        <v>1.4</v>
      </c>
      <c r="Y4" s="12">
        <v>1.6</v>
      </c>
      <c r="Z4" s="11" t="s">
        <v>180</v>
      </c>
      <c r="AA4" s="12">
        <v>0.3</v>
      </c>
      <c r="AB4" s="12" t="s">
        <v>241</v>
      </c>
      <c r="AC4" s="12">
        <v>0.3</v>
      </c>
      <c r="AD4" s="12" t="s">
        <v>245</v>
      </c>
      <c r="AE4" s="12"/>
      <c r="AF4" s="11" t="s">
        <v>243</v>
      </c>
      <c r="AG4" s="11" t="s">
        <v>243</v>
      </c>
      <c r="AH4" s="11" t="s">
        <v>180</v>
      </c>
      <c r="AI4" s="8" t="s">
        <v>240</v>
      </c>
      <c r="AJ4" s="8" t="s">
        <v>319</v>
      </c>
      <c r="AK4" s="35" t="s">
        <v>320</v>
      </c>
    </row>
    <row r="5" spans="1:37" s="5" customFormat="1">
      <c r="A5" s="6">
        <v>45690</v>
      </c>
      <c r="B5" s="27" t="s">
        <v>201</v>
      </c>
      <c r="C5" s="8" t="s">
        <v>281</v>
      </c>
      <c r="D5" s="9">
        <v>6.7430555555555549E-2</v>
      </c>
      <c r="E5" s="8" t="s">
        <v>332</v>
      </c>
      <c r="F5" s="10">
        <v>12.3</v>
      </c>
      <c r="G5" s="10">
        <v>11.1</v>
      </c>
      <c r="H5" s="10">
        <v>11.6</v>
      </c>
      <c r="I5" s="10">
        <v>12.8</v>
      </c>
      <c r="J5" s="10">
        <v>12.9</v>
      </c>
      <c r="K5" s="10">
        <v>12.5</v>
      </c>
      <c r="L5" s="10">
        <v>12</v>
      </c>
      <c r="M5" s="10">
        <v>12.4</v>
      </c>
      <c r="N5" s="31">
        <f>SUM(F5:H5)</f>
        <v>35</v>
      </c>
      <c r="O5" s="31">
        <f>SUM(I5:J5)</f>
        <v>25.700000000000003</v>
      </c>
      <c r="P5" s="31">
        <f>SUM(K5:M5)</f>
        <v>36.9</v>
      </c>
      <c r="Q5" s="32">
        <f>SUM(F5:J5)</f>
        <v>60.699999999999996</v>
      </c>
      <c r="R5" s="32">
        <f>SUM(I5:M5)</f>
        <v>62.6</v>
      </c>
      <c r="S5" s="11" t="s">
        <v>212</v>
      </c>
      <c r="T5" s="11" t="s">
        <v>219</v>
      </c>
      <c r="U5" s="13" t="s">
        <v>282</v>
      </c>
      <c r="V5" s="13" t="s">
        <v>237</v>
      </c>
      <c r="W5" s="13" t="s">
        <v>257</v>
      </c>
      <c r="X5" s="12">
        <v>4.0999999999999996</v>
      </c>
      <c r="Y5" s="12">
        <v>4.4000000000000004</v>
      </c>
      <c r="Z5" s="11" t="s">
        <v>196</v>
      </c>
      <c r="AA5" s="12">
        <v>-1.6</v>
      </c>
      <c r="AB5" s="12" t="s">
        <v>241</v>
      </c>
      <c r="AC5" s="12">
        <v>-1.1000000000000001</v>
      </c>
      <c r="AD5" s="12">
        <v>-0.5</v>
      </c>
      <c r="AE5" s="12"/>
      <c r="AF5" s="11" t="s">
        <v>263</v>
      </c>
      <c r="AG5" s="11" t="s">
        <v>243</v>
      </c>
      <c r="AH5" s="11" t="s">
        <v>196</v>
      </c>
      <c r="AI5" s="8" t="s">
        <v>240</v>
      </c>
      <c r="AJ5" s="8" t="s">
        <v>349</v>
      </c>
      <c r="AK5" s="35" t="s">
        <v>359</v>
      </c>
    </row>
    <row r="6" spans="1:37" s="5" customFormat="1">
      <c r="A6" s="6">
        <v>45690</v>
      </c>
      <c r="B6" s="27" t="s">
        <v>194</v>
      </c>
      <c r="C6" s="8" t="s">
        <v>269</v>
      </c>
      <c r="D6" s="9">
        <v>7.0150462962962956E-2</v>
      </c>
      <c r="E6" s="8" t="s">
        <v>333</v>
      </c>
      <c r="F6" s="10">
        <v>12.4</v>
      </c>
      <c r="G6" s="10">
        <v>10.8</v>
      </c>
      <c r="H6" s="10">
        <v>12.1</v>
      </c>
      <c r="I6" s="10">
        <v>13.5</v>
      </c>
      <c r="J6" s="10">
        <v>13.8</v>
      </c>
      <c r="K6" s="10">
        <v>13.3</v>
      </c>
      <c r="L6" s="10">
        <v>12.4</v>
      </c>
      <c r="M6" s="10">
        <v>12.8</v>
      </c>
      <c r="N6" s="31">
        <f t="shared" ref="N6:N7" si="0">SUM(F6:H6)</f>
        <v>35.300000000000004</v>
      </c>
      <c r="O6" s="31">
        <f t="shared" ref="O6:O7" si="1">SUM(I6:J6)</f>
        <v>27.3</v>
      </c>
      <c r="P6" s="31">
        <f t="shared" ref="P6:P7" si="2">SUM(K6:M6)</f>
        <v>38.5</v>
      </c>
      <c r="Q6" s="32">
        <f t="shared" ref="Q6:Q7" si="3">SUM(F6:J6)</f>
        <v>62.600000000000009</v>
      </c>
      <c r="R6" s="32">
        <f t="shared" ref="R6:R7" si="4">SUM(I6:M6)</f>
        <v>65.8</v>
      </c>
      <c r="S6" s="11" t="s">
        <v>209</v>
      </c>
      <c r="T6" s="11" t="s">
        <v>251</v>
      </c>
      <c r="U6" s="13" t="s">
        <v>267</v>
      </c>
      <c r="V6" s="13" t="s">
        <v>337</v>
      </c>
      <c r="W6" s="13" t="s">
        <v>274</v>
      </c>
      <c r="X6" s="12">
        <v>4.0999999999999996</v>
      </c>
      <c r="Y6" s="12">
        <v>4.4000000000000004</v>
      </c>
      <c r="Z6" s="11" t="s">
        <v>196</v>
      </c>
      <c r="AA6" s="12">
        <v>1.6</v>
      </c>
      <c r="AB6" s="12" t="s">
        <v>241</v>
      </c>
      <c r="AC6" s="12">
        <v>2.1</v>
      </c>
      <c r="AD6" s="12">
        <v>-0.5</v>
      </c>
      <c r="AE6" s="12"/>
      <c r="AF6" s="11" t="s">
        <v>244</v>
      </c>
      <c r="AG6" s="11" t="s">
        <v>242</v>
      </c>
      <c r="AH6" s="11" t="s">
        <v>196</v>
      </c>
      <c r="AI6" s="8" t="s">
        <v>240</v>
      </c>
      <c r="AJ6" s="8" t="s">
        <v>348</v>
      </c>
      <c r="AK6" s="35" t="s">
        <v>358</v>
      </c>
    </row>
    <row r="7" spans="1:37" s="5" customFormat="1">
      <c r="A7" s="6">
        <v>45690</v>
      </c>
      <c r="B7" s="27" t="s">
        <v>186</v>
      </c>
      <c r="C7" s="8" t="s">
        <v>281</v>
      </c>
      <c r="D7" s="9">
        <v>6.7418981481481483E-2</v>
      </c>
      <c r="E7" s="8" t="s">
        <v>336</v>
      </c>
      <c r="F7" s="10">
        <v>12.3</v>
      </c>
      <c r="G7" s="10">
        <v>11</v>
      </c>
      <c r="H7" s="10">
        <v>11.4</v>
      </c>
      <c r="I7" s="10">
        <v>11.9</v>
      </c>
      <c r="J7" s="10">
        <v>12.5</v>
      </c>
      <c r="K7" s="10">
        <v>12.7</v>
      </c>
      <c r="L7" s="10">
        <v>12.5</v>
      </c>
      <c r="M7" s="10">
        <v>13.2</v>
      </c>
      <c r="N7" s="31">
        <f t="shared" si="0"/>
        <v>34.700000000000003</v>
      </c>
      <c r="O7" s="31">
        <f t="shared" si="1"/>
        <v>24.4</v>
      </c>
      <c r="P7" s="31">
        <f t="shared" si="2"/>
        <v>38.4</v>
      </c>
      <c r="Q7" s="32">
        <f t="shared" si="3"/>
        <v>59.1</v>
      </c>
      <c r="R7" s="32">
        <f t="shared" si="4"/>
        <v>62.8</v>
      </c>
      <c r="S7" s="11" t="s">
        <v>212</v>
      </c>
      <c r="T7" s="11" t="s">
        <v>210</v>
      </c>
      <c r="U7" s="13" t="s">
        <v>220</v>
      </c>
      <c r="V7" s="13" t="s">
        <v>261</v>
      </c>
      <c r="W7" s="13" t="s">
        <v>220</v>
      </c>
      <c r="X7" s="12">
        <v>4.0999999999999996</v>
      </c>
      <c r="Y7" s="12">
        <v>4.4000000000000004</v>
      </c>
      <c r="Z7" s="11" t="s">
        <v>195</v>
      </c>
      <c r="AA7" s="12">
        <v>-0.5</v>
      </c>
      <c r="AB7" s="12" t="s">
        <v>241</v>
      </c>
      <c r="AC7" s="12">
        <v>0.2</v>
      </c>
      <c r="AD7" s="12">
        <v>-0.7</v>
      </c>
      <c r="AE7" s="12"/>
      <c r="AF7" s="11" t="s">
        <v>243</v>
      </c>
      <c r="AG7" s="11" t="s">
        <v>243</v>
      </c>
      <c r="AH7" s="11" t="s">
        <v>180</v>
      </c>
      <c r="AI7" s="8" t="s">
        <v>240</v>
      </c>
      <c r="AJ7" s="8" t="s">
        <v>345</v>
      </c>
      <c r="AK7" s="35" t="s">
        <v>355</v>
      </c>
    </row>
  </sheetData>
  <autoFilter ref="A1:AJ7" xr:uid="{00000000-0009-0000-0000-00000B000000}"/>
  <phoneticPr fontId="13"/>
  <conditionalFormatting sqref="F2:M5">
    <cfRule type="colorScale" priority="973">
      <colorScale>
        <cfvo type="min"/>
        <cfvo type="percentile" val="50"/>
        <cfvo type="max"/>
        <color rgb="FFF8696B"/>
        <color rgb="FFFFEB84"/>
        <color rgb="FF63BE7B"/>
      </colorScale>
    </cfRule>
  </conditionalFormatting>
  <conditionalFormatting sqref="Z2:Z7">
    <cfRule type="containsText" dxfId="26" priority="51" operator="containsText" text="D">
      <formula>NOT(ISERROR(SEARCH("D",Z2)))</formula>
    </cfRule>
    <cfRule type="containsText" dxfId="25" priority="52" operator="containsText" text="S">
      <formula>NOT(ISERROR(SEARCH("S",Z2)))</formula>
    </cfRule>
    <cfRule type="containsText" dxfId="24" priority="53" operator="containsText" text="F">
      <formula>NOT(ISERROR(SEARCH("F",Z2)))</formula>
    </cfRule>
    <cfRule type="containsText" dxfId="23" priority="54" operator="containsText" text="E">
      <formula>NOT(ISERROR(SEARCH("E",Z2)))</formula>
    </cfRule>
    <cfRule type="containsText" dxfId="22" priority="55" operator="containsText" text="B">
      <formula>NOT(ISERROR(SEARCH("B",Z2)))</formula>
    </cfRule>
    <cfRule type="containsText" dxfId="21" priority="56" operator="containsText" text="A">
      <formula>NOT(ISERROR(SEARCH("A",Z2)))</formula>
    </cfRule>
  </conditionalFormatting>
  <conditionalFormatting sqref="AF2:AI7">
    <cfRule type="containsText" dxfId="20" priority="1" operator="containsText" text="E">
      <formula>NOT(ISERROR(SEARCH("E",AF2)))</formula>
    </cfRule>
    <cfRule type="containsText" dxfId="19" priority="2" operator="containsText" text="B">
      <formula>NOT(ISERROR(SEARCH("B",AF2)))</formula>
    </cfRule>
    <cfRule type="containsText" dxfId="18" priority="3" operator="containsText" text="A">
      <formula>NOT(ISERROR(SEARCH("A",AF2)))</formula>
    </cfRule>
  </conditionalFormatting>
  <conditionalFormatting sqref="F6:M7">
    <cfRule type="colorScale" priority="2352">
      <colorScale>
        <cfvo type="min"/>
        <cfvo type="percentile" val="50"/>
        <cfvo type="max"/>
        <color rgb="FFF8696B"/>
        <color rgb="FFFFEB84"/>
        <color rgb="FF63BE7B"/>
      </colorScale>
    </cfRule>
  </conditionalFormatting>
  <dataValidations count="1">
    <dataValidation type="list" allowBlank="1" showInputMessage="1" showErrorMessage="1" sqref="AI2:AI7" xr:uid="{F70AAE3B-038E-7E41-BB79-27DAABFF3EB5}">
      <formula1>"強風,外差し,イン先行,凍結防止"</formula1>
    </dataValidation>
  </dataValidations>
  <pageMargins left="0.7" right="0.7" top="0.75" bottom="0.75" header="0.3" footer="0.3"/>
  <pageSetup paperSize="9" orientation="portrait" horizontalDpi="4294967292" verticalDpi="4294967292"/>
  <ignoredErrors>
    <ignoredError sqref="N2:Q5 R2:R5 N6:R7 N8:R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4"/>
  <sheetViews>
    <sheetView workbookViewId="0">
      <pane xSplit="5" ySplit="1" topLeftCell="P2" activePane="bottomRight" state="frozen"/>
      <selection activeCell="E18" sqref="E18"/>
      <selection pane="topRight" activeCell="E18" sqref="E18"/>
      <selection pane="bottomLeft" activeCell="E18" sqref="E18"/>
      <selection pane="bottomRight" activeCell="AL8" sqref="AL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45689</v>
      </c>
      <c r="B2" s="7" t="s">
        <v>184</v>
      </c>
      <c r="C2" s="8" t="s">
        <v>202</v>
      </c>
      <c r="D2" s="9">
        <v>9.3807870370370375E-2</v>
      </c>
      <c r="E2" s="8" t="s">
        <v>294</v>
      </c>
      <c r="F2" s="34">
        <v>7.4</v>
      </c>
      <c r="G2" s="10">
        <v>11.1</v>
      </c>
      <c r="H2" s="10">
        <v>12.4</v>
      </c>
      <c r="I2" s="10">
        <v>13</v>
      </c>
      <c r="J2" s="10">
        <v>12.9</v>
      </c>
      <c r="K2" s="10">
        <v>13.2</v>
      </c>
      <c r="L2" s="10">
        <v>13.3</v>
      </c>
      <c r="M2" s="10">
        <v>13.3</v>
      </c>
      <c r="N2" s="10">
        <v>12.7</v>
      </c>
      <c r="O2" s="10">
        <v>12.9</v>
      </c>
      <c r="P2" s="10">
        <v>13.3</v>
      </c>
      <c r="Q2" s="31">
        <f t="shared" ref="Q2:Q3" si="0">SUM(F2:H2)</f>
        <v>30.9</v>
      </c>
      <c r="R2" s="31">
        <f t="shared" ref="R2:R3" si="1">SUM(I2:M2)</f>
        <v>65.699999999999989</v>
      </c>
      <c r="S2" s="31">
        <f t="shared" ref="S2:S3" si="2">SUM(N2:P2)</f>
        <v>38.900000000000006</v>
      </c>
      <c r="T2" s="11" t="s">
        <v>218</v>
      </c>
      <c r="U2" s="11" t="s">
        <v>222</v>
      </c>
      <c r="V2" s="13" t="s">
        <v>283</v>
      </c>
      <c r="W2" s="13" t="s">
        <v>271</v>
      </c>
      <c r="X2" s="13" t="s">
        <v>288</v>
      </c>
      <c r="Y2" s="12">
        <v>1.4</v>
      </c>
      <c r="Z2" s="12">
        <v>1.6</v>
      </c>
      <c r="AA2" s="11" t="s">
        <v>197</v>
      </c>
      <c r="AB2" s="12">
        <v>1.7</v>
      </c>
      <c r="AC2" s="12" t="s">
        <v>241</v>
      </c>
      <c r="AD2" s="12">
        <v>1.7</v>
      </c>
      <c r="AE2" s="12" t="s">
        <v>245</v>
      </c>
      <c r="AF2" s="12"/>
      <c r="AG2" s="11" t="s">
        <v>244</v>
      </c>
      <c r="AH2" s="11" t="s">
        <v>242</v>
      </c>
      <c r="AI2" s="11" t="s">
        <v>276</v>
      </c>
      <c r="AJ2" s="8" t="s">
        <v>240</v>
      </c>
      <c r="AK2" s="42" t="s">
        <v>295</v>
      </c>
      <c r="AL2" s="35" t="s">
        <v>296</v>
      </c>
    </row>
    <row r="3" spans="1:38" s="5" customFormat="1">
      <c r="A3" s="6">
        <v>45689</v>
      </c>
      <c r="B3" s="7" t="s">
        <v>185</v>
      </c>
      <c r="C3" s="8" t="s">
        <v>202</v>
      </c>
      <c r="D3" s="9">
        <v>9.3159722222222227E-2</v>
      </c>
      <c r="E3" s="8" t="s">
        <v>314</v>
      </c>
      <c r="F3" s="34">
        <v>7.2</v>
      </c>
      <c r="G3" s="10">
        <v>11.5</v>
      </c>
      <c r="H3" s="10">
        <v>13.5</v>
      </c>
      <c r="I3" s="10">
        <v>13.9</v>
      </c>
      <c r="J3" s="10">
        <v>13.6</v>
      </c>
      <c r="K3" s="10">
        <v>13.4</v>
      </c>
      <c r="L3" s="10">
        <v>12.8</v>
      </c>
      <c r="M3" s="10">
        <v>12.7</v>
      </c>
      <c r="N3" s="10">
        <v>12.1</v>
      </c>
      <c r="O3" s="10">
        <v>12</v>
      </c>
      <c r="P3" s="10">
        <v>12.2</v>
      </c>
      <c r="Q3" s="31">
        <f t="shared" ref="Q3:Q4" si="3">SUM(F3:H3)</f>
        <v>32.200000000000003</v>
      </c>
      <c r="R3" s="31">
        <f t="shared" ref="R3:R4" si="4">SUM(I3:M3)</f>
        <v>66.400000000000006</v>
      </c>
      <c r="S3" s="31">
        <f t="shared" ref="S3:S4" si="5">SUM(N3:P3)</f>
        <v>36.299999999999997</v>
      </c>
      <c r="T3" s="11" t="s">
        <v>239</v>
      </c>
      <c r="U3" s="11" t="s">
        <v>207</v>
      </c>
      <c r="V3" s="13" t="s">
        <v>206</v>
      </c>
      <c r="W3" s="13" t="s">
        <v>278</v>
      </c>
      <c r="X3" s="13" t="s">
        <v>250</v>
      </c>
      <c r="Y3" s="12">
        <v>1.4</v>
      </c>
      <c r="Z3" s="12">
        <v>1.6</v>
      </c>
      <c r="AA3" s="11" t="s">
        <v>197</v>
      </c>
      <c r="AB3" s="12">
        <v>3.6</v>
      </c>
      <c r="AC3" s="12">
        <v>-0.8</v>
      </c>
      <c r="AD3" s="12">
        <v>2.8</v>
      </c>
      <c r="AE3" s="12" t="s">
        <v>245</v>
      </c>
      <c r="AF3" s="12"/>
      <c r="AG3" s="11" t="s">
        <v>247</v>
      </c>
      <c r="AH3" s="11" t="s">
        <v>242</v>
      </c>
      <c r="AI3" s="11" t="s">
        <v>197</v>
      </c>
      <c r="AJ3" s="8" t="s">
        <v>240</v>
      </c>
      <c r="AK3" s="42" t="s">
        <v>321</v>
      </c>
      <c r="AL3" s="35" t="s">
        <v>322</v>
      </c>
    </row>
    <row r="4" spans="1:38" s="5" customFormat="1">
      <c r="A4" s="6">
        <v>45690</v>
      </c>
      <c r="B4" s="7" t="s">
        <v>183</v>
      </c>
      <c r="C4" s="8" t="s">
        <v>259</v>
      </c>
      <c r="D4" s="9">
        <v>9.1701388888888888E-2</v>
      </c>
      <c r="E4" s="8" t="s">
        <v>331</v>
      </c>
      <c r="F4" s="34">
        <v>7.1</v>
      </c>
      <c r="G4" s="10">
        <v>11</v>
      </c>
      <c r="H4" s="10">
        <v>12.6</v>
      </c>
      <c r="I4" s="10">
        <v>12.8</v>
      </c>
      <c r="J4" s="10">
        <v>12.7</v>
      </c>
      <c r="K4" s="10">
        <v>12.1</v>
      </c>
      <c r="L4" s="10">
        <v>12.4</v>
      </c>
      <c r="M4" s="10">
        <v>12.8</v>
      </c>
      <c r="N4" s="10">
        <v>12.5</v>
      </c>
      <c r="O4" s="10">
        <v>12.9</v>
      </c>
      <c r="P4" s="10">
        <v>13.4</v>
      </c>
      <c r="Q4" s="31">
        <f t="shared" si="3"/>
        <v>30.700000000000003</v>
      </c>
      <c r="R4" s="31">
        <f t="shared" si="4"/>
        <v>62.8</v>
      </c>
      <c r="S4" s="31">
        <f t="shared" si="5"/>
        <v>38.799999999999997</v>
      </c>
      <c r="T4" s="11" t="s">
        <v>218</v>
      </c>
      <c r="U4" s="11" t="s">
        <v>222</v>
      </c>
      <c r="V4" s="13" t="s">
        <v>264</v>
      </c>
      <c r="W4" s="13" t="s">
        <v>280</v>
      </c>
      <c r="X4" s="13" t="s">
        <v>227</v>
      </c>
      <c r="Y4" s="12">
        <v>4.0999999999999996</v>
      </c>
      <c r="Z4" s="12">
        <v>4.4000000000000004</v>
      </c>
      <c r="AA4" s="11" t="s">
        <v>198</v>
      </c>
      <c r="AB4" s="12">
        <v>0.1</v>
      </c>
      <c r="AC4" s="12" t="s">
        <v>241</v>
      </c>
      <c r="AD4" s="12">
        <v>0.6</v>
      </c>
      <c r="AE4" s="12">
        <v>-0.5</v>
      </c>
      <c r="AF4" s="12"/>
      <c r="AG4" s="11" t="s">
        <v>242</v>
      </c>
      <c r="AH4" s="11" t="s">
        <v>243</v>
      </c>
      <c r="AI4" s="11" t="s">
        <v>198</v>
      </c>
      <c r="AJ4" s="8" t="s">
        <v>240</v>
      </c>
      <c r="AK4" s="42" t="s">
        <v>350</v>
      </c>
      <c r="AL4" s="35" t="s">
        <v>360</v>
      </c>
    </row>
  </sheetData>
  <autoFilter ref="A1:AK3" xr:uid="{00000000-0009-0000-0000-00000C000000}"/>
  <phoneticPr fontId="5"/>
  <conditionalFormatting sqref="AA2:AA4">
    <cfRule type="containsText" dxfId="17" priority="4" operator="containsText" text="D">
      <formula>NOT(ISERROR(SEARCH("D",AA2)))</formula>
    </cfRule>
    <cfRule type="containsText" dxfId="16" priority="5" operator="containsText" text="S">
      <formula>NOT(ISERROR(SEARCH("S",AA2)))</formula>
    </cfRule>
    <cfRule type="containsText" dxfId="15" priority="6" operator="containsText" text="F">
      <formula>NOT(ISERROR(SEARCH("F",AA2)))</formula>
    </cfRule>
    <cfRule type="containsText" dxfId="14" priority="7" operator="containsText" text="E">
      <formula>NOT(ISERROR(SEARCH("E",AA2)))</formula>
    </cfRule>
    <cfRule type="containsText" dxfId="13" priority="8" operator="containsText" text="B">
      <formula>NOT(ISERROR(SEARCH("B",AA2)))</formula>
    </cfRule>
    <cfRule type="containsText" dxfId="12" priority="9" operator="containsText" text="A">
      <formula>NOT(ISERROR(SEARCH("A",AA2)))</formula>
    </cfRule>
  </conditionalFormatting>
  <conditionalFormatting sqref="AG2:AI4">
    <cfRule type="containsText" dxfId="11" priority="10" operator="containsText" text="E">
      <formula>NOT(ISERROR(SEARCH("E",AG2)))</formula>
    </cfRule>
    <cfRule type="containsText" dxfId="10" priority="11" operator="containsText" text="B">
      <formula>NOT(ISERROR(SEARCH("B",AG2)))</formula>
    </cfRule>
    <cfRule type="containsText" dxfId="9" priority="12" operator="containsText" text="A">
      <formula>NOT(ISERROR(SEARCH("A",AG2)))</formula>
    </cfRule>
  </conditionalFormatting>
  <conditionalFormatting sqref="G2:P4">
    <cfRule type="colorScale" priority="2356">
      <colorScale>
        <cfvo type="min"/>
        <cfvo type="percentile" val="50"/>
        <cfvo type="max"/>
        <color rgb="FFF8696B"/>
        <color rgb="FFFFEB84"/>
        <color rgb="FF63BE7B"/>
      </colorScale>
    </cfRule>
  </conditionalFormatting>
  <conditionalFormatting sqref="AJ2:AJ4">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J2:AJ4" xr:uid="{3737A4CF-B813-AE46-B2E1-843F6ED18893}">
      <formula1>"強風,外差し,イン先行,凍結防止"</formula1>
    </dataValidation>
  </dataValidations>
  <pageMargins left="0.7" right="0.7" top="0.75" bottom="0.75" header="0.3" footer="0.3"/>
  <pageSetup paperSize="9" orientation="portrait" horizontalDpi="4294967292" verticalDpi="4294967292"/>
  <ignoredErrors>
    <ignoredError sqref="Q2:S2 Q5:S5 Q3:S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8" priority="2" operator="containsText" text="E">
      <formula>NOT(ISERROR(SEARCH("E",AF2)))</formula>
    </cfRule>
    <cfRule type="containsText" dxfId="7" priority="3" operator="containsText" text="B">
      <formula>NOT(ISERROR(SEARCH("B",AF2)))</formula>
    </cfRule>
    <cfRule type="containsText" dxfId="6"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3"/>
  <sheetViews>
    <sheetView tabSelected="1" zoomScaleNormal="100" workbookViewId="0">
      <pane xSplit="5" ySplit="1" topLeftCell="F2" activePane="bottomRight" state="frozen"/>
      <selection activeCell="E15" sqref="E15"/>
      <selection pane="topRight" activeCell="E15" sqref="E15"/>
      <selection pane="bottomLeft" activeCell="E15" sqref="E15"/>
      <selection pane="bottomRight" activeCell="AK9" sqref="AK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45689</v>
      </c>
      <c r="B2" s="27" t="s">
        <v>182</v>
      </c>
      <c r="C2" s="29" t="s">
        <v>211</v>
      </c>
      <c r="D2" s="30">
        <v>5.7048611111111112E-2</v>
      </c>
      <c r="E2" s="29" t="s">
        <v>316</v>
      </c>
      <c r="F2" s="10">
        <v>12.9</v>
      </c>
      <c r="G2" s="10">
        <v>11.5</v>
      </c>
      <c r="H2" s="10">
        <v>12.3</v>
      </c>
      <c r="I2" s="10">
        <v>12.6</v>
      </c>
      <c r="J2" s="10">
        <v>11.8</v>
      </c>
      <c r="K2" s="10">
        <v>10.8</v>
      </c>
      <c r="L2" s="10">
        <v>11</v>
      </c>
      <c r="M2" s="31">
        <f t="shared" ref="M2:M3" si="0">SUM(F2:H2)</f>
        <v>36.700000000000003</v>
      </c>
      <c r="N2" s="31">
        <f t="shared" ref="N2:N3" si="1">I2</f>
        <v>12.6</v>
      </c>
      <c r="O2" s="31">
        <f t="shared" ref="O2:O3" si="2">SUM(J2:L2)</f>
        <v>33.6</v>
      </c>
      <c r="P2" s="32">
        <f t="shared" ref="P2:P3" si="3">SUM(F2:J2)</f>
        <v>61.100000000000009</v>
      </c>
      <c r="Q2" s="11" t="s">
        <v>215</v>
      </c>
      <c r="R2" s="11" t="s">
        <v>214</v>
      </c>
      <c r="S2" s="13" t="s">
        <v>287</v>
      </c>
      <c r="T2" s="13" t="s">
        <v>258</v>
      </c>
      <c r="U2" s="13" t="s">
        <v>272</v>
      </c>
      <c r="V2" s="13" t="s">
        <v>180</v>
      </c>
      <c r="W2" s="12">
        <v>13.7</v>
      </c>
      <c r="X2" s="12">
        <v>15</v>
      </c>
      <c r="Y2" s="12">
        <v>9.4</v>
      </c>
      <c r="Z2" s="11" t="s">
        <v>195</v>
      </c>
      <c r="AA2" s="25">
        <v>1.2</v>
      </c>
      <c r="AB2" s="11">
        <v>-0.8</v>
      </c>
      <c r="AC2" s="11">
        <v>1.1000000000000001</v>
      </c>
      <c r="AD2" s="11">
        <v>-0.7</v>
      </c>
      <c r="AE2" s="11"/>
      <c r="AF2" s="11" t="s">
        <v>247</v>
      </c>
      <c r="AG2" s="11" t="s">
        <v>243</v>
      </c>
      <c r="AH2" s="11" t="s">
        <v>196</v>
      </c>
      <c r="AI2" s="8"/>
      <c r="AJ2" s="8" t="s">
        <v>317</v>
      </c>
      <c r="AK2" s="35" t="s">
        <v>318</v>
      </c>
    </row>
    <row r="3" spans="1:37" s="5" customFormat="1">
      <c r="A3" s="28">
        <v>45690</v>
      </c>
      <c r="B3" s="27" t="s">
        <v>189</v>
      </c>
      <c r="C3" s="29" t="s">
        <v>211</v>
      </c>
      <c r="D3" s="30">
        <v>5.6331018518518516E-2</v>
      </c>
      <c r="E3" s="29" t="s">
        <v>339</v>
      </c>
      <c r="F3" s="10">
        <v>12.5</v>
      </c>
      <c r="G3" s="10">
        <v>11.1</v>
      </c>
      <c r="H3" s="10">
        <v>11.7</v>
      </c>
      <c r="I3" s="10">
        <v>11.7</v>
      </c>
      <c r="J3" s="10">
        <v>11.4</v>
      </c>
      <c r="K3" s="10">
        <v>11.4</v>
      </c>
      <c r="L3" s="10">
        <v>11.9</v>
      </c>
      <c r="M3" s="31">
        <f t="shared" si="0"/>
        <v>35.299999999999997</v>
      </c>
      <c r="N3" s="31">
        <f t="shared" si="1"/>
        <v>11.7</v>
      </c>
      <c r="O3" s="31">
        <f t="shared" si="2"/>
        <v>34.700000000000003</v>
      </c>
      <c r="P3" s="32">
        <f t="shared" si="3"/>
        <v>58.4</v>
      </c>
      <c r="Q3" s="11" t="s">
        <v>213</v>
      </c>
      <c r="R3" s="11" t="s">
        <v>221</v>
      </c>
      <c r="S3" s="13" t="s">
        <v>249</v>
      </c>
      <c r="T3" s="13" t="s">
        <v>254</v>
      </c>
      <c r="U3" s="13" t="s">
        <v>253</v>
      </c>
      <c r="V3" s="13" t="s">
        <v>180</v>
      </c>
      <c r="W3" s="12">
        <v>12.1</v>
      </c>
      <c r="X3" s="12">
        <v>13.8</v>
      </c>
      <c r="Y3" s="12">
        <v>8.6999999999999993</v>
      </c>
      <c r="Z3" s="11" t="s">
        <v>196</v>
      </c>
      <c r="AA3" s="25">
        <v>0.5</v>
      </c>
      <c r="AB3" s="11">
        <v>-0.2</v>
      </c>
      <c r="AC3" s="11">
        <v>0.6</v>
      </c>
      <c r="AD3" s="11">
        <v>-0.3</v>
      </c>
      <c r="AE3" s="11"/>
      <c r="AF3" s="11" t="s">
        <v>242</v>
      </c>
      <c r="AG3" s="11" t="s">
        <v>242</v>
      </c>
      <c r="AH3" s="11" t="s">
        <v>196</v>
      </c>
      <c r="AI3" s="8"/>
      <c r="AJ3" s="8" t="s">
        <v>342</v>
      </c>
      <c r="AK3" s="35" t="s">
        <v>352</v>
      </c>
    </row>
  </sheetData>
  <autoFilter ref="A1:AJ3" xr:uid="{00000000-0009-0000-0000-000001000000}"/>
  <phoneticPr fontId="13"/>
  <conditionalFormatting sqref="F2:L2">
    <cfRule type="colorScale" priority="888">
      <colorScale>
        <cfvo type="min"/>
        <cfvo type="percentile" val="50"/>
        <cfvo type="max"/>
        <color rgb="FFF8696B"/>
        <color rgb="FFFFEB84"/>
        <color rgb="FF63BE7B"/>
      </colorScale>
    </cfRule>
  </conditionalFormatting>
  <conditionalFormatting sqref="Z2:Z3">
    <cfRule type="containsText" dxfId="138" priority="889" operator="containsText" text="D">
      <formula>NOT(ISERROR(SEARCH("D",Z2)))</formula>
    </cfRule>
    <cfRule type="containsText" dxfId="137" priority="890" operator="containsText" text="S">
      <formula>NOT(ISERROR(SEARCH("S",Z2)))</formula>
    </cfRule>
    <cfRule type="containsText" dxfId="136" priority="891" operator="containsText" text="F">
      <formula>NOT(ISERROR(SEARCH("F",Z2)))</formula>
    </cfRule>
    <cfRule type="containsText" dxfId="135" priority="892" operator="containsText" text="E">
      <formula>NOT(ISERROR(SEARCH("E",Z2)))</formula>
    </cfRule>
    <cfRule type="containsText" dxfId="134" priority="893" operator="containsText" text="B">
      <formula>NOT(ISERROR(SEARCH("B",Z2)))</formula>
    </cfRule>
    <cfRule type="containsText" dxfId="133" priority="894" operator="containsText" text="A">
      <formula>NOT(ISERROR(SEARCH("A",Z2)))</formula>
    </cfRule>
  </conditionalFormatting>
  <conditionalFormatting sqref="AF2:AI3">
    <cfRule type="containsText" dxfId="132" priority="2" operator="containsText" text="E">
      <formula>NOT(ISERROR(SEARCH("E",AF2)))</formula>
    </cfRule>
    <cfRule type="containsText" dxfId="131" priority="3" operator="containsText" text="B">
      <formula>NOT(ISERROR(SEARCH("B",AF2)))</formula>
    </cfRule>
    <cfRule type="containsText" dxfId="130" priority="4" operator="containsText" text="A">
      <formula>NOT(ISERROR(SEARCH("A",AF2)))</formula>
    </cfRule>
  </conditionalFormatting>
  <conditionalFormatting sqref="F3:L3">
    <cfRule type="colorScale" priority="2354">
      <colorScale>
        <cfvo type="min"/>
        <cfvo type="percentile" val="50"/>
        <cfvo type="max"/>
        <color rgb="FFF8696B"/>
        <color rgb="FFFFEB84"/>
        <color rgb="FF63BE7B"/>
      </colorScale>
    </cfRule>
  </conditionalFormatting>
  <dataValidations count="1">
    <dataValidation type="list" allowBlank="1" showInputMessage="1" showErrorMessage="1" sqref="AI2:AI3"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3"/>
  <sheetViews>
    <sheetView zoomScaleNormal="100" workbookViewId="0">
      <pane xSplit="5" ySplit="1" topLeftCell="AH2" activePane="bottomRight" state="frozen"/>
      <selection activeCell="E24" sqref="E24"/>
      <selection pane="topRight" activeCell="E24" sqref="E24"/>
      <selection pane="bottomLeft" activeCell="E24" sqref="E24"/>
      <selection pane="bottomRight" activeCell="AM8" sqref="AM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203</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45689</v>
      </c>
      <c r="B2" s="7" t="s">
        <v>194</v>
      </c>
      <c r="C2" s="29" t="s">
        <v>211</v>
      </c>
      <c r="D2" s="9">
        <v>6.6064814814814812E-2</v>
      </c>
      <c r="E2" s="29" t="s">
        <v>305</v>
      </c>
      <c r="F2" s="10">
        <v>12.5</v>
      </c>
      <c r="G2" s="10">
        <v>11.5</v>
      </c>
      <c r="H2" s="10">
        <v>11.7</v>
      </c>
      <c r="I2" s="10">
        <v>12.3</v>
      </c>
      <c r="J2" s="10">
        <v>12.6</v>
      </c>
      <c r="K2" s="10">
        <v>12</v>
      </c>
      <c r="L2" s="10">
        <v>11.8</v>
      </c>
      <c r="M2" s="10">
        <v>11.4</v>
      </c>
      <c r="N2" s="31">
        <f t="shared" ref="N2:N3" si="0">SUM(F2:H2)</f>
        <v>35.700000000000003</v>
      </c>
      <c r="O2" s="31">
        <f t="shared" ref="O2:O3" si="1">SUM(I2:J2)</f>
        <v>24.9</v>
      </c>
      <c r="P2" s="31">
        <f t="shared" ref="P2:P3" si="2">SUM(K2:M2)</f>
        <v>35.200000000000003</v>
      </c>
      <c r="Q2" s="32">
        <f t="shared" ref="Q2:Q3" si="3">SUM(F2:J2)</f>
        <v>60.6</v>
      </c>
      <c r="R2" s="32">
        <f t="shared" ref="R2:R3" si="4">SUM(I2:M2)</f>
        <v>60.1</v>
      </c>
      <c r="S2" s="11" t="s">
        <v>213</v>
      </c>
      <c r="T2" s="11" t="s">
        <v>214</v>
      </c>
      <c r="U2" s="44" t="s">
        <v>238</v>
      </c>
      <c r="V2" s="13" t="s">
        <v>231</v>
      </c>
      <c r="W2" s="13" t="s">
        <v>224</v>
      </c>
      <c r="X2" s="13" t="s">
        <v>200</v>
      </c>
      <c r="Y2" s="12">
        <v>13.7</v>
      </c>
      <c r="Z2" s="12">
        <v>15</v>
      </c>
      <c r="AA2" s="12">
        <v>9.4</v>
      </c>
      <c r="AB2" s="11" t="s">
        <v>195</v>
      </c>
      <c r="AC2" s="12" t="s">
        <v>245</v>
      </c>
      <c r="AD2" s="12">
        <v>-0.2</v>
      </c>
      <c r="AE2" s="12">
        <v>0.6</v>
      </c>
      <c r="AF2" s="12">
        <v>-0.8</v>
      </c>
      <c r="AG2" s="12"/>
      <c r="AH2" s="11" t="s">
        <v>242</v>
      </c>
      <c r="AI2" s="11" t="s">
        <v>242</v>
      </c>
      <c r="AJ2" s="11" t="s">
        <v>196</v>
      </c>
      <c r="AK2" s="8"/>
      <c r="AL2" s="8" t="s">
        <v>303</v>
      </c>
      <c r="AM2" s="35" t="s">
        <v>304</v>
      </c>
    </row>
    <row r="3" spans="1:39" s="5" customFormat="1">
      <c r="A3" s="6">
        <v>45690</v>
      </c>
      <c r="B3" s="7" t="s">
        <v>190</v>
      </c>
      <c r="C3" s="29" t="s">
        <v>211</v>
      </c>
      <c r="D3" s="9">
        <v>6.6030092592592599E-2</v>
      </c>
      <c r="E3" s="29" t="s">
        <v>335</v>
      </c>
      <c r="F3" s="10">
        <v>12.5</v>
      </c>
      <c r="G3" s="10">
        <v>11.4</v>
      </c>
      <c r="H3" s="10">
        <v>12</v>
      </c>
      <c r="I3" s="10">
        <v>12.2</v>
      </c>
      <c r="J3" s="10">
        <v>12.3</v>
      </c>
      <c r="K3" s="10">
        <v>11.6</v>
      </c>
      <c r="L3" s="10">
        <v>11.6</v>
      </c>
      <c r="M3" s="10">
        <v>11.9</v>
      </c>
      <c r="N3" s="31">
        <f t="shared" si="0"/>
        <v>35.9</v>
      </c>
      <c r="O3" s="31">
        <f t="shared" si="1"/>
        <v>24.5</v>
      </c>
      <c r="P3" s="31">
        <f t="shared" si="2"/>
        <v>35.1</v>
      </c>
      <c r="Q3" s="32">
        <f t="shared" si="3"/>
        <v>60.399999999999991</v>
      </c>
      <c r="R3" s="32">
        <f t="shared" si="4"/>
        <v>59.6</v>
      </c>
      <c r="S3" s="11" t="s">
        <v>213</v>
      </c>
      <c r="T3" s="11" t="s">
        <v>219</v>
      </c>
      <c r="U3" s="13" t="s">
        <v>254</v>
      </c>
      <c r="V3" s="13" t="s">
        <v>225</v>
      </c>
      <c r="W3" s="13" t="s">
        <v>225</v>
      </c>
      <c r="X3" s="13" t="s">
        <v>200</v>
      </c>
      <c r="Y3" s="12">
        <v>12.1</v>
      </c>
      <c r="Z3" s="12">
        <v>13.8</v>
      </c>
      <c r="AA3" s="12">
        <v>8.6999999999999993</v>
      </c>
      <c r="AB3" s="11" t="s">
        <v>196</v>
      </c>
      <c r="AC3" s="12" t="s">
        <v>245</v>
      </c>
      <c r="AD3" s="12">
        <v>-0.2</v>
      </c>
      <c r="AE3" s="12">
        <v>0.1</v>
      </c>
      <c r="AF3" s="12">
        <v>-0.3</v>
      </c>
      <c r="AG3" s="12"/>
      <c r="AH3" s="11" t="s">
        <v>243</v>
      </c>
      <c r="AI3" s="11" t="s">
        <v>243</v>
      </c>
      <c r="AJ3" s="11" t="s">
        <v>196</v>
      </c>
      <c r="AK3" s="8"/>
      <c r="AL3" s="8" t="s">
        <v>346</v>
      </c>
      <c r="AM3" s="35" t="s">
        <v>356</v>
      </c>
    </row>
  </sheetData>
  <autoFilter ref="A1:AL3" xr:uid="{00000000-0009-0000-0000-000002000000}"/>
  <phoneticPr fontId="13"/>
  <conditionalFormatting sqref="F2:M3">
    <cfRule type="colorScale" priority="1000">
      <colorScale>
        <cfvo type="min"/>
        <cfvo type="percentile" val="50"/>
        <cfvo type="max"/>
        <color rgb="FFF8696B"/>
        <color rgb="FFFFEB84"/>
        <color rgb="FF63BE7B"/>
      </colorScale>
    </cfRule>
  </conditionalFormatting>
  <conditionalFormatting sqref="AB2:AB3">
    <cfRule type="containsText" dxfId="129" priority="973" operator="containsText" text="D">
      <formula>NOT(ISERROR(SEARCH("D",AB2)))</formula>
    </cfRule>
    <cfRule type="containsText" dxfId="128" priority="974" operator="containsText" text="S">
      <formula>NOT(ISERROR(SEARCH("S",AB2)))</formula>
    </cfRule>
    <cfRule type="containsText" dxfId="127" priority="975" operator="containsText" text="F">
      <formula>NOT(ISERROR(SEARCH("F",AB2)))</formula>
    </cfRule>
    <cfRule type="containsText" dxfId="126" priority="976" operator="containsText" text="E">
      <formula>NOT(ISERROR(SEARCH("E",AB2)))</formula>
    </cfRule>
    <cfRule type="containsText" dxfId="125" priority="977" operator="containsText" text="B">
      <formula>NOT(ISERROR(SEARCH("B",AB2)))</formula>
    </cfRule>
    <cfRule type="containsText" dxfId="124" priority="978" operator="containsText" text="A">
      <formula>NOT(ISERROR(SEARCH("A",AB2)))</formula>
    </cfRule>
  </conditionalFormatting>
  <conditionalFormatting sqref="AH2:AK3">
    <cfRule type="containsText" dxfId="123" priority="1" operator="containsText" text="E">
      <formula>NOT(ISERROR(SEARCH("E",AH2)))</formula>
    </cfRule>
    <cfRule type="containsText" dxfId="122" priority="2" operator="containsText" text="B">
      <formula>NOT(ISERROR(SEARCH("B",AH2)))</formula>
    </cfRule>
    <cfRule type="containsText" dxfId="121" priority="3" operator="containsText" text="A">
      <formula>NOT(ISERROR(SEARCH("A",AH2)))</formula>
    </cfRule>
  </conditionalFormatting>
  <conditionalFormatting sqref="AK2:AK3">
    <cfRule type="containsText" dxfId="120" priority="994" operator="containsText" text="E">
      <formula>NOT(ISERROR(SEARCH("E",AK2)))</formula>
    </cfRule>
    <cfRule type="containsText" dxfId="119" priority="995" operator="containsText" text="B">
      <formula>NOT(ISERROR(SEARCH("B",AK2)))</formula>
    </cfRule>
    <cfRule type="containsText" dxfId="118" priority="996" operator="containsText" text="A">
      <formula>NOT(ISERROR(SEARCH("A",AK2)))</formula>
    </cfRule>
  </conditionalFormatting>
  <dataValidations count="1">
    <dataValidation type="list" allowBlank="1" showInputMessage="1" showErrorMessage="1" sqref="AK2:AK3" xr:uid="{04931E00-2890-9A49-8532-8BA9D5B9837D}">
      <formula1>"強風,外差し,イン先行,タフ"</formula1>
    </dataValidation>
  </dataValidations>
  <pageMargins left="0.7" right="0.7" top="0.75" bottom="0.75" header="0.3" footer="0.3"/>
  <pageSetup paperSize="9" orientation="portrait" horizontalDpi="4294967292" verticalDpi="4294967292"/>
  <ignoredErrors>
    <ignoredError sqref="N2:P3 Q2:Q3 R2:R3 N4:R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
  <sheetViews>
    <sheetView workbookViewId="0">
      <pane xSplit="5" ySplit="1" topLeftCell="R2" activePane="bottomRight" state="frozen"/>
      <selection activeCell="E24" sqref="E24"/>
      <selection pane="topRight" activeCell="E24" sqref="E24"/>
      <selection pane="bottomLeft" activeCell="E24" sqref="E24"/>
      <selection pane="bottomRight" activeCell="E4" sqref="E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203</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45689</v>
      </c>
      <c r="B2" s="27" t="s">
        <v>190</v>
      </c>
      <c r="C2" s="29" t="s">
        <v>211</v>
      </c>
      <c r="D2" s="30">
        <v>7.5717592592592586E-2</v>
      </c>
      <c r="E2" s="8" t="s">
        <v>306</v>
      </c>
      <c r="F2" s="10">
        <v>12.5</v>
      </c>
      <c r="G2" s="10">
        <v>11.6</v>
      </c>
      <c r="H2" s="10">
        <v>12.4</v>
      </c>
      <c r="I2" s="10">
        <v>12.9</v>
      </c>
      <c r="J2" s="10">
        <v>13</v>
      </c>
      <c r="K2" s="10">
        <v>12.7</v>
      </c>
      <c r="L2" s="10">
        <v>11.5</v>
      </c>
      <c r="M2" s="10">
        <v>11.1</v>
      </c>
      <c r="N2" s="10">
        <v>11.5</v>
      </c>
      <c r="O2" s="31">
        <f t="shared" ref="O2:O5" si="0">SUM(F2:H2)</f>
        <v>36.5</v>
      </c>
      <c r="P2" s="31">
        <f t="shared" ref="P2:P5" si="1">SUM(I2:K2)</f>
        <v>38.599999999999994</v>
      </c>
      <c r="Q2" s="31">
        <f t="shared" ref="Q2:Q5" si="2">SUM(L2:N2)</f>
        <v>34.1</v>
      </c>
      <c r="R2" s="32">
        <f t="shared" ref="R2:R5" si="3">SUM(F2:J2)</f>
        <v>62.4</v>
      </c>
      <c r="S2" s="32">
        <f t="shared" ref="S2:S5" si="4">SUM(J2:N2)</f>
        <v>59.800000000000004</v>
      </c>
      <c r="T2" s="11" t="s">
        <v>215</v>
      </c>
      <c r="U2" s="11" t="s">
        <v>214</v>
      </c>
      <c r="V2" s="13" t="s">
        <v>258</v>
      </c>
      <c r="W2" s="13" t="s">
        <v>237</v>
      </c>
      <c r="X2" s="13" t="s">
        <v>217</v>
      </c>
      <c r="Y2" s="13" t="s">
        <v>180</v>
      </c>
      <c r="Z2" s="12">
        <v>13.7</v>
      </c>
      <c r="AA2" s="12">
        <v>15</v>
      </c>
      <c r="AB2" s="12">
        <v>9.4</v>
      </c>
      <c r="AC2" s="11" t="s">
        <v>195</v>
      </c>
      <c r="AD2" s="12">
        <v>0.7</v>
      </c>
      <c r="AE2" s="12">
        <v>-1.1000000000000001</v>
      </c>
      <c r="AF2" s="12">
        <v>0.5</v>
      </c>
      <c r="AG2" s="12">
        <v>-0.9</v>
      </c>
      <c r="AH2" s="12"/>
      <c r="AI2" s="11" t="s">
        <v>242</v>
      </c>
      <c r="AJ2" s="11" t="s">
        <v>243</v>
      </c>
      <c r="AK2" s="11" t="s">
        <v>196</v>
      </c>
      <c r="AL2" s="8"/>
      <c r="AM2" s="8" t="s">
        <v>307</v>
      </c>
      <c r="AN2" s="35" t="s">
        <v>308</v>
      </c>
    </row>
    <row r="3" spans="1:40" s="5" customFormat="1">
      <c r="A3" s="28">
        <v>45689</v>
      </c>
      <c r="B3" s="27" t="s">
        <v>186</v>
      </c>
      <c r="C3" s="29" t="s">
        <v>211</v>
      </c>
      <c r="D3" s="30">
        <v>7.3692129629629635E-2</v>
      </c>
      <c r="E3" s="8" t="s">
        <v>326</v>
      </c>
      <c r="F3" s="10">
        <v>12.6</v>
      </c>
      <c r="G3" s="10">
        <v>11.2</v>
      </c>
      <c r="H3" s="10">
        <v>12.4</v>
      </c>
      <c r="I3" s="10">
        <v>12</v>
      </c>
      <c r="J3" s="10">
        <v>12.2</v>
      </c>
      <c r="K3" s="10">
        <v>12.2</v>
      </c>
      <c r="L3" s="10">
        <v>11.3</v>
      </c>
      <c r="M3" s="10">
        <v>11.3</v>
      </c>
      <c r="N3" s="10">
        <v>11.5</v>
      </c>
      <c r="O3" s="31">
        <f t="shared" si="0"/>
        <v>36.199999999999996</v>
      </c>
      <c r="P3" s="31">
        <f t="shared" si="1"/>
        <v>36.4</v>
      </c>
      <c r="Q3" s="31">
        <f t="shared" si="2"/>
        <v>34.1</v>
      </c>
      <c r="R3" s="32">
        <f t="shared" si="3"/>
        <v>60.399999999999991</v>
      </c>
      <c r="S3" s="32">
        <f t="shared" si="4"/>
        <v>58.5</v>
      </c>
      <c r="T3" s="11" t="s">
        <v>213</v>
      </c>
      <c r="U3" s="11" t="s">
        <v>221</v>
      </c>
      <c r="V3" s="13" t="s">
        <v>226</v>
      </c>
      <c r="W3" s="13" t="s">
        <v>229</v>
      </c>
      <c r="X3" s="13" t="s">
        <v>216</v>
      </c>
      <c r="Y3" s="13" t="s">
        <v>180</v>
      </c>
      <c r="Z3" s="12">
        <v>13.7</v>
      </c>
      <c r="AA3" s="12">
        <v>15</v>
      </c>
      <c r="AB3" s="12">
        <v>9.4</v>
      </c>
      <c r="AC3" s="11" t="s">
        <v>195</v>
      </c>
      <c r="AD3" s="12">
        <v>-1</v>
      </c>
      <c r="AE3" s="12">
        <v>-0.6</v>
      </c>
      <c r="AF3" s="12">
        <v>-0.7</v>
      </c>
      <c r="AG3" s="12">
        <v>-0.9</v>
      </c>
      <c r="AH3" s="12"/>
      <c r="AI3" s="11" t="s">
        <v>246</v>
      </c>
      <c r="AJ3" s="11" t="s">
        <v>243</v>
      </c>
      <c r="AK3" s="11" t="s">
        <v>196</v>
      </c>
      <c r="AL3" s="8"/>
      <c r="AM3" s="8" t="s">
        <v>327</v>
      </c>
      <c r="AN3" s="35" t="s">
        <v>328</v>
      </c>
    </row>
    <row r="4" spans="1:40" s="5" customFormat="1">
      <c r="A4" s="28">
        <v>45690</v>
      </c>
      <c r="B4" s="27" t="s">
        <v>194</v>
      </c>
      <c r="C4" s="29" t="s">
        <v>281</v>
      </c>
      <c r="D4" s="30">
        <v>7.6446759259259256E-2</v>
      </c>
      <c r="E4" s="41" t="s">
        <v>334</v>
      </c>
      <c r="F4" s="10">
        <v>12.7</v>
      </c>
      <c r="G4" s="10">
        <v>11.2</v>
      </c>
      <c r="H4" s="10">
        <v>12.3</v>
      </c>
      <c r="I4" s="10">
        <v>13.4</v>
      </c>
      <c r="J4" s="10">
        <v>13.6</v>
      </c>
      <c r="K4" s="10">
        <v>13.6</v>
      </c>
      <c r="L4" s="10">
        <v>11.7</v>
      </c>
      <c r="M4" s="10">
        <v>11</v>
      </c>
      <c r="N4" s="10">
        <v>11</v>
      </c>
      <c r="O4" s="31">
        <f t="shared" si="0"/>
        <v>36.200000000000003</v>
      </c>
      <c r="P4" s="31">
        <f t="shared" si="1"/>
        <v>40.6</v>
      </c>
      <c r="Q4" s="31">
        <f t="shared" si="2"/>
        <v>33.700000000000003</v>
      </c>
      <c r="R4" s="32">
        <f t="shared" si="3"/>
        <v>63.2</v>
      </c>
      <c r="S4" s="32">
        <f t="shared" si="4"/>
        <v>60.9</v>
      </c>
      <c r="T4" s="11" t="s">
        <v>215</v>
      </c>
      <c r="U4" s="11" t="s">
        <v>214</v>
      </c>
      <c r="V4" s="13" t="s">
        <v>284</v>
      </c>
      <c r="W4" s="13" t="s">
        <v>256</v>
      </c>
      <c r="X4" s="13" t="s">
        <v>224</v>
      </c>
      <c r="Y4" s="13" t="s">
        <v>180</v>
      </c>
      <c r="Z4" s="12">
        <v>12.1</v>
      </c>
      <c r="AA4" s="12">
        <v>13.8</v>
      </c>
      <c r="AB4" s="12">
        <v>8.6999999999999993</v>
      </c>
      <c r="AC4" s="11" t="s">
        <v>196</v>
      </c>
      <c r="AD4" s="12">
        <v>1.7</v>
      </c>
      <c r="AE4" s="12">
        <v>-1.7</v>
      </c>
      <c r="AF4" s="12">
        <v>0.4</v>
      </c>
      <c r="AG4" s="12">
        <v>-0.4</v>
      </c>
      <c r="AH4" s="12"/>
      <c r="AI4" s="11" t="s">
        <v>242</v>
      </c>
      <c r="AJ4" s="11" t="s">
        <v>243</v>
      </c>
      <c r="AK4" s="11" t="s">
        <v>196</v>
      </c>
      <c r="AL4" s="8"/>
      <c r="AM4" s="8" t="s">
        <v>347</v>
      </c>
      <c r="AN4" s="35" t="s">
        <v>357</v>
      </c>
    </row>
    <row r="5" spans="1:40" s="5" customFormat="1">
      <c r="A5" s="28">
        <v>45690</v>
      </c>
      <c r="B5" s="27" t="s">
        <v>188</v>
      </c>
      <c r="C5" s="29" t="s">
        <v>211</v>
      </c>
      <c r="D5" s="30">
        <v>7.5023148148148144E-2</v>
      </c>
      <c r="E5" s="41" t="s">
        <v>286</v>
      </c>
      <c r="F5" s="10">
        <v>12.7</v>
      </c>
      <c r="G5" s="10">
        <v>11.4</v>
      </c>
      <c r="H5" s="10">
        <v>12</v>
      </c>
      <c r="I5" s="10">
        <v>12.2</v>
      </c>
      <c r="J5" s="10">
        <v>12.5</v>
      </c>
      <c r="K5" s="10">
        <v>12.6</v>
      </c>
      <c r="L5" s="10">
        <v>11.7</v>
      </c>
      <c r="M5" s="10">
        <v>11.5</v>
      </c>
      <c r="N5" s="10">
        <v>11.6</v>
      </c>
      <c r="O5" s="31">
        <f t="shared" si="0"/>
        <v>36.1</v>
      </c>
      <c r="P5" s="31">
        <f t="shared" si="1"/>
        <v>37.299999999999997</v>
      </c>
      <c r="Q5" s="31">
        <f t="shared" si="2"/>
        <v>34.799999999999997</v>
      </c>
      <c r="R5" s="32">
        <f t="shared" si="3"/>
        <v>60.8</v>
      </c>
      <c r="S5" s="32">
        <f t="shared" si="4"/>
        <v>59.9</v>
      </c>
      <c r="T5" s="11" t="s">
        <v>213</v>
      </c>
      <c r="U5" s="11" t="s">
        <v>221</v>
      </c>
      <c r="V5" s="13" t="s">
        <v>226</v>
      </c>
      <c r="W5" s="13" t="s">
        <v>229</v>
      </c>
      <c r="X5" s="13" t="s">
        <v>252</v>
      </c>
      <c r="Y5" s="13" t="s">
        <v>180</v>
      </c>
      <c r="Z5" s="12">
        <v>12.1</v>
      </c>
      <c r="AA5" s="12">
        <v>13.8</v>
      </c>
      <c r="AB5" s="12">
        <v>8.6999999999999993</v>
      </c>
      <c r="AC5" s="11" t="s">
        <v>196</v>
      </c>
      <c r="AD5" s="12">
        <v>0.5</v>
      </c>
      <c r="AE5" s="12">
        <v>-0.6</v>
      </c>
      <c r="AF5" s="12">
        <v>0.3</v>
      </c>
      <c r="AG5" s="12">
        <v>-0.4</v>
      </c>
      <c r="AH5" s="12"/>
      <c r="AI5" s="11" t="s">
        <v>243</v>
      </c>
      <c r="AJ5" s="11" t="s">
        <v>243</v>
      </c>
      <c r="AK5" s="11" t="s">
        <v>196</v>
      </c>
      <c r="AL5" s="8"/>
      <c r="AM5" s="8" t="s">
        <v>343</v>
      </c>
      <c r="AN5" s="35" t="s">
        <v>353</v>
      </c>
    </row>
  </sheetData>
  <autoFilter ref="A1:AM5" xr:uid="{00000000-0009-0000-0000-000003000000}"/>
  <phoneticPr fontId="13"/>
  <conditionalFormatting sqref="F2:N3">
    <cfRule type="colorScale" priority="1317">
      <colorScale>
        <cfvo type="min"/>
        <cfvo type="percentile" val="50"/>
        <cfvo type="max"/>
        <color rgb="FFF8696B"/>
        <color rgb="FFFFEB84"/>
        <color rgb="FF63BE7B"/>
      </colorScale>
    </cfRule>
  </conditionalFormatting>
  <conditionalFormatting sqref="F4:N4">
    <cfRule type="colorScale" priority="1307">
      <colorScale>
        <cfvo type="min"/>
        <cfvo type="percentile" val="50"/>
        <cfvo type="max"/>
        <color rgb="FFF8696B"/>
        <color rgb="FFFFEB84"/>
        <color rgb="FF63BE7B"/>
      </colorScale>
    </cfRule>
  </conditionalFormatting>
  <conditionalFormatting sqref="F5:N5">
    <cfRule type="colorScale" priority="945">
      <colorScale>
        <cfvo type="min"/>
        <cfvo type="percentile" val="50"/>
        <cfvo type="max"/>
        <color rgb="FFF8696B"/>
        <color rgb="FFFFEB84"/>
        <color rgb="FF63BE7B"/>
      </colorScale>
    </cfRule>
  </conditionalFormatting>
  <conditionalFormatting sqref="AC2:AC5">
    <cfRule type="containsText" dxfId="117" priority="10" operator="containsText" text="D">
      <formula>NOT(ISERROR(SEARCH("D",AC2)))</formula>
    </cfRule>
    <cfRule type="containsText" dxfId="116" priority="11" operator="containsText" text="S">
      <formula>NOT(ISERROR(SEARCH("S",AC2)))</formula>
    </cfRule>
    <cfRule type="containsText" dxfId="115" priority="12" operator="containsText" text="F">
      <formula>NOT(ISERROR(SEARCH("F",AC2)))</formula>
    </cfRule>
    <cfRule type="containsText" dxfId="114" priority="13" operator="containsText" text="E">
      <formula>NOT(ISERROR(SEARCH("E",AC2)))</formula>
    </cfRule>
    <cfRule type="containsText" dxfId="113" priority="14" operator="containsText" text="B">
      <formula>NOT(ISERROR(SEARCH("B",AC2)))</formula>
    </cfRule>
    <cfRule type="containsText" dxfId="112" priority="15" operator="containsText" text="A">
      <formula>NOT(ISERROR(SEARCH("A",AC2)))</formula>
    </cfRule>
  </conditionalFormatting>
  <conditionalFormatting sqref="AI2:AL5">
    <cfRule type="containsText" dxfId="111" priority="2" operator="containsText" text="E">
      <formula>NOT(ISERROR(SEARCH("E",AI2)))</formula>
    </cfRule>
    <cfRule type="containsText" dxfId="110" priority="3" operator="containsText" text="B">
      <formula>NOT(ISERROR(SEARCH("B",AI2)))</formula>
    </cfRule>
    <cfRule type="containsText" dxfId="109" priority="4" operator="containsText" text="A">
      <formula>NOT(ISERROR(SEARCH("A",AI2)))</formula>
    </cfRule>
  </conditionalFormatting>
  <dataValidations count="1">
    <dataValidation type="list" allowBlank="1" showInputMessage="1" showErrorMessage="1" sqref="AL2:AL5"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
  <sheetViews>
    <sheetView workbookViewId="0">
      <pane xSplit="5" ySplit="1" topLeftCell="R2" activePane="bottomRight" state="frozen"/>
      <selection activeCell="E24" sqref="E24"/>
      <selection pane="topRight" activeCell="E24" sqref="E24"/>
      <selection pane="bottomLeft" activeCell="E24" sqref="E24"/>
      <selection pane="bottomRight" activeCell="AD5" sqref="AD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203</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45689</v>
      </c>
      <c r="B2" s="38" t="s">
        <v>179</v>
      </c>
      <c r="C2" s="39" t="s">
        <v>211</v>
      </c>
      <c r="D2" s="40">
        <v>8.2650462962962967E-2</v>
      </c>
      <c r="E2" s="8" t="s">
        <v>323</v>
      </c>
      <c r="F2" s="10">
        <v>12.8</v>
      </c>
      <c r="G2" s="10">
        <v>12.1</v>
      </c>
      <c r="H2" s="10">
        <v>11.6</v>
      </c>
      <c r="I2" s="10">
        <v>12.3</v>
      </c>
      <c r="J2" s="10">
        <v>12</v>
      </c>
      <c r="K2" s="10">
        <v>12</v>
      </c>
      <c r="L2" s="10">
        <v>12</v>
      </c>
      <c r="M2" s="10">
        <v>11.3</v>
      </c>
      <c r="N2" s="10">
        <v>11.3</v>
      </c>
      <c r="O2" s="10">
        <v>11.7</v>
      </c>
      <c r="P2" s="31">
        <f t="shared" ref="P2:P3" si="0">SUM(F2:H2)</f>
        <v>36.5</v>
      </c>
      <c r="Q2" s="31">
        <f t="shared" ref="Q2:Q3" si="1">SUM(I2:L2)</f>
        <v>48.3</v>
      </c>
      <c r="R2" s="31">
        <f t="shared" ref="R2:R3" si="2">SUM(M2:O2)</f>
        <v>34.299999999999997</v>
      </c>
      <c r="S2" s="32">
        <f t="shared" ref="S2:S3" si="3">SUM(F2:J2)</f>
        <v>60.8</v>
      </c>
      <c r="T2" s="32">
        <f t="shared" ref="T2:T3" si="4">SUM(K2:O2)</f>
        <v>58.3</v>
      </c>
      <c r="U2" s="11" t="s">
        <v>215</v>
      </c>
      <c r="V2" s="11" t="s">
        <v>214</v>
      </c>
      <c r="W2" s="13" t="s">
        <v>225</v>
      </c>
      <c r="X2" s="13" t="s">
        <v>266</v>
      </c>
      <c r="Y2" s="13" t="s">
        <v>262</v>
      </c>
      <c r="Z2" s="13" t="s">
        <v>180</v>
      </c>
      <c r="AA2" s="12">
        <v>13.7</v>
      </c>
      <c r="AB2" s="12">
        <v>15</v>
      </c>
      <c r="AC2" s="12">
        <v>9.4</v>
      </c>
      <c r="AD2" s="11" t="s">
        <v>195</v>
      </c>
      <c r="AE2" s="12">
        <v>0.2</v>
      </c>
      <c r="AF2" s="12">
        <v>-0.6</v>
      </c>
      <c r="AG2" s="12">
        <v>0.6</v>
      </c>
      <c r="AH2" s="12">
        <v>-1</v>
      </c>
      <c r="AI2" s="12"/>
      <c r="AJ2" s="11" t="s">
        <v>242</v>
      </c>
      <c r="AK2" s="11" t="s">
        <v>242</v>
      </c>
      <c r="AL2" s="11" t="s">
        <v>196</v>
      </c>
      <c r="AM2" s="8"/>
      <c r="AN2" s="8" t="s">
        <v>324</v>
      </c>
      <c r="AO2" s="35" t="s">
        <v>325</v>
      </c>
    </row>
    <row r="3" spans="1:41" s="5" customFormat="1">
      <c r="A3" s="6">
        <v>45690</v>
      </c>
      <c r="B3" s="38" t="s">
        <v>187</v>
      </c>
      <c r="C3" s="39" t="s">
        <v>211</v>
      </c>
      <c r="D3" s="40">
        <v>8.3414351851851851E-2</v>
      </c>
      <c r="E3" s="8" t="s">
        <v>340</v>
      </c>
      <c r="F3" s="10">
        <v>12.4</v>
      </c>
      <c r="G3" s="10">
        <v>11.6</v>
      </c>
      <c r="H3" s="10">
        <v>11.6</v>
      </c>
      <c r="I3" s="10">
        <v>11.9</v>
      </c>
      <c r="J3" s="10">
        <v>12.2</v>
      </c>
      <c r="K3" s="10">
        <v>12.4</v>
      </c>
      <c r="L3" s="10">
        <v>12.4</v>
      </c>
      <c r="M3" s="10">
        <v>12.1</v>
      </c>
      <c r="N3" s="10">
        <v>11.8</v>
      </c>
      <c r="O3" s="10">
        <v>12.3</v>
      </c>
      <c r="P3" s="31">
        <f t="shared" si="0"/>
        <v>35.6</v>
      </c>
      <c r="Q3" s="31">
        <f t="shared" si="1"/>
        <v>48.9</v>
      </c>
      <c r="R3" s="31">
        <f t="shared" si="2"/>
        <v>36.200000000000003</v>
      </c>
      <c r="S3" s="32">
        <f t="shared" si="3"/>
        <v>59.7</v>
      </c>
      <c r="T3" s="32">
        <f t="shared" si="4"/>
        <v>61</v>
      </c>
      <c r="U3" s="11" t="s">
        <v>209</v>
      </c>
      <c r="V3" s="11" t="s">
        <v>210</v>
      </c>
      <c r="W3" s="13" t="s">
        <v>236</v>
      </c>
      <c r="X3" s="13" t="s">
        <v>229</v>
      </c>
      <c r="Y3" s="13" t="s">
        <v>273</v>
      </c>
      <c r="Z3" s="13" t="s">
        <v>180</v>
      </c>
      <c r="AA3" s="12">
        <v>12.1</v>
      </c>
      <c r="AB3" s="12">
        <v>13.8</v>
      </c>
      <c r="AC3" s="12">
        <v>8.6999999999999993</v>
      </c>
      <c r="AD3" s="11" t="s">
        <v>196</v>
      </c>
      <c r="AE3" s="12">
        <v>0.6</v>
      </c>
      <c r="AF3" s="12" t="s">
        <v>241</v>
      </c>
      <c r="AG3" s="12">
        <v>1</v>
      </c>
      <c r="AH3" s="12">
        <v>-0.4</v>
      </c>
      <c r="AI3" s="12"/>
      <c r="AJ3" s="11" t="s">
        <v>244</v>
      </c>
      <c r="AK3" s="11" t="s">
        <v>242</v>
      </c>
      <c r="AL3" s="11" t="s">
        <v>277</v>
      </c>
      <c r="AM3" s="8"/>
      <c r="AN3" s="8" t="s">
        <v>341</v>
      </c>
      <c r="AO3" s="35" t="s">
        <v>351</v>
      </c>
    </row>
  </sheetData>
  <autoFilter ref="A1:AN3" xr:uid="{00000000-0009-0000-0000-000004000000}"/>
  <phoneticPr fontId="13"/>
  <conditionalFormatting sqref="F2:O2">
    <cfRule type="colorScale" priority="1143">
      <colorScale>
        <cfvo type="min"/>
        <cfvo type="percentile" val="50"/>
        <cfvo type="max"/>
        <color rgb="FFF8696B"/>
        <color rgb="FFFFEB84"/>
        <color rgb="FF63BE7B"/>
      </colorScale>
    </cfRule>
  </conditionalFormatting>
  <conditionalFormatting sqref="F3:O3">
    <cfRule type="colorScale" priority="859">
      <colorScale>
        <cfvo type="min"/>
        <cfvo type="percentile" val="50"/>
        <cfvo type="max"/>
        <color rgb="FFF8696B"/>
        <color rgb="FFFFEB84"/>
        <color rgb="FF63BE7B"/>
      </colorScale>
    </cfRule>
  </conditionalFormatting>
  <conditionalFormatting sqref="AD2:AD3">
    <cfRule type="containsText" dxfId="108" priority="838" operator="containsText" text="D">
      <formula>NOT(ISERROR(SEARCH("D",AD2)))</formula>
    </cfRule>
    <cfRule type="containsText" dxfId="107" priority="839" operator="containsText" text="S">
      <formula>NOT(ISERROR(SEARCH("S",AD2)))</formula>
    </cfRule>
    <cfRule type="containsText" dxfId="106" priority="840" operator="containsText" text="F">
      <formula>NOT(ISERROR(SEARCH("F",AD2)))</formula>
    </cfRule>
    <cfRule type="containsText" dxfId="105" priority="841" operator="containsText" text="E">
      <formula>NOT(ISERROR(SEARCH("E",AD2)))</formula>
    </cfRule>
  </conditionalFormatting>
  <conditionalFormatting sqref="AD2:AM3">
    <cfRule type="containsText" dxfId="94" priority="842" operator="containsText" text="B">
      <formula>NOT(ISERROR(SEARCH("B",AD2)))</formula>
    </cfRule>
    <cfRule type="containsText" dxfId="93" priority="843" operator="containsText" text="A">
      <formula>NOT(ISERROR(SEARCH("A",AD2)))</formula>
    </cfRule>
  </conditionalFormatting>
  <conditionalFormatting sqref="AJ2:AL2">
    <cfRule type="containsText" dxfId="84" priority="1146" operator="containsText" text="A">
      <formula>NOT(ISERROR(SEARCH("A",AJ2)))</formula>
    </cfRule>
  </conditionalFormatting>
  <conditionalFormatting sqref="AJ2:AL3">
    <cfRule type="containsText" dxfId="83" priority="2" operator="containsText" text="B">
      <formula>NOT(ISERROR(SEARCH("B",AJ2)))</formula>
    </cfRule>
  </conditionalFormatting>
  <conditionalFormatting sqref="AJ3:AL3">
    <cfRule type="containsText" dxfId="82" priority="3" operator="containsText" text="A">
      <formula>NOT(ISERROR(SEARCH("A",AJ3)))</formula>
    </cfRule>
  </conditionalFormatting>
  <conditionalFormatting sqref="AJ2:AM3">
    <cfRule type="containsText" dxfId="81" priority="1" operator="containsText" text="E">
      <formula>NOT(ISERROR(SEARCH("E",AJ2)))</formula>
    </cfRule>
  </conditionalFormatting>
  <dataValidations count="1">
    <dataValidation type="list" allowBlank="1" showInputMessage="1" showErrorMessage="1" sqref="AM2:AM3"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2"/>
  <sheetViews>
    <sheetView workbookViewId="0">
      <pane xSplit="5" ySplit="1" topLeftCell="F2" activePane="bottomRight" state="frozen"/>
      <selection activeCell="E24" sqref="E24"/>
      <selection pane="topRight" activeCell="E24" sqref="E24"/>
      <selection pane="bottomLeft" activeCell="E24" sqref="E24"/>
      <selection pane="bottomRight" activeCell="F2" sqref="F2"/>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204</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c r="B2" s="7"/>
      <c r="C2" s="8"/>
      <c r="D2" s="9"/>
      <c r="E2" s="8"/>
      <c r="F2" s="34"/>
      <c r="G2" s="33"/>
      <c r="H2" s="33"/>
      <c r="I2" s="33"/>
      <c r="J2" s="33"/>
      <c r="K2" s="33"/>
      <c r="L2" s="33"/>
      <c r="M2" s="33"/>
      <c r="N2" s="33"/>
      <c r="O2" s="33"/>
      <c r="P2" s="33"/>
      <c r="Q2" s="33"/>
      <c r="R2" s="31">
        <f>SUM(F2:H2)</f>
        <v>0</v>
      </c>
      <c r="S2" s="31">
        <f>SUM(I2:N2)</f>
        <v>0</v>
      </c>
      <c r="T2" s="31">
        <f>SUM(O2:Q2)</f>
        <v>0</v>
      </c>
      <c r="U2" s="31">
        <f>SUM(M2:Q2)</f>
        <v>0</v>
      </c>
      <c r="V2" s="11"/>
      <c r="W2" s="11"/>
      <c r="X2" s="13"/>
      <c r="Y2" s="13"/>
      <c r="Z2" s="13"/>
      <c r="AA2" s="11"/>
      <c r="AB2" s="12"/>
      <c r="AC2" s="12"/>
      <c r="AD2" s="12"/>
      <c r="AE2" s="11"/>
      <c r="AF2" s="12"/>
      <c r="AG2" s="12"/>
      <c r="AH2" s="12"/>
      <c r="AI2" s="12"/>
      <c r="AJ2" s="12"/>
      <c r="AK2" s="11"/>
      <c r="AL2" s="11"/>
      <c r="AM2" s="11"/>
      <c r="AN2" s="8"/>
      <c r="AO2" s="8"/>
      <c r="AP2" s="35"/>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AE2">
    <cfRule type="containsText" dxfId="80" priority="38" operator="containsText" text="D">
      <formula>NOT(ISERROR(SEARCH("D",AE2)))</formula>
    </cfRule>
    <cfRule type="containsText" dxfId="79" priority="39" operator="containsText" text="S">
      <formula>NOT(ISERROR(SEARCH("S",AE2)))</formula>
    </cfRule>
    <cfRule type="containsText" dxfId="78" priority="40" operator="containsText" text="F">
      <formula>NOT(ISERROR(SEARCH("F",AE2)))</formula>
    </cfRule>
    <cfRule type="containsText" dxfId="77" priority="41" operator="containsText" text="E">
      <formula>NOT(ISERROR(SEARCH("E",AE2)))</formula>
    </cfRule>
    <cfRule type="containsText" dxfId="76" priority="42" operator="containsText" text="B">
      <formula>NOT(ISERROR(SEARCH("B",AE2)))</formula>
    </cfRule>
    <cfRule type="containsText" dxfId="75" priority="43" operator="containsText" text="A">
      <formula>NOT(ISERROR(SEARCH("A",AE2)))</formula>
    </cfRule>
  </conditionalFormatting>
  <conditionalFormatting sqref="AK2:AN2">
    <cfRule type="containsText" dxfId="74" priority="1" operator="containsText" text="E">
      <formula>NOT(ISERROR(SEARCH("E",AK2)))</formula>
    </cfRule>
    <cfRule type="containsText" dxfId="73" priority="2" operator="containsText" text="B">
      <formula>NOT(ISERROR(SEARCH("B",AK2)))</formula>
    </cfRule>
    <cfRule type="containsText" dxfId="72" priority="3" operator="containsText" text="A">
      <formula>NOT(ISERROR(SEARCH("A",AK2)))</formula>
    </cfRule>
  </conditionalFormatting>
  <dataValidations count="1">
    <dataValidation type="list" allowBlank="1" showInputMessage="1" showErrorMessage="1" sqref="AN2"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
  <sheetViews>
    <sheetView workbookViewId="0">
      <pane xSplit="5" ySplit="1" topLeftCell="F2" activePane="bottomRight" state="frozen"/>
      <selection activeCell="E24" sqref="E24"/>
      <selection pane="topRight" activeCell="E24" sqref="E24"/>
      <selection pane="bottomLeft" activeCell="E24" sqref="E24"/>
      <selection pane="bottomRight" activeCell="Z7" sqref="Z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203</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c r="B2" s="7"/>
      <c r="C2" s="8"/>
      <c r="D2" s="9"/>
      <c r="E2" s="8"/>
      <c r="F2" s="33"/>
      <c r="G2" s="33"/>
      <c r="H2" s="33"/>
      <c r="I2" s="33"/>
      <c r="J2" s="33"/>
      <c r="K2" s="33"/>
      <c r="L2" s="33"/>
      <c r="M2" s="33"/>
      <c r="N2" s="33"/>
      <c r="O2" s="33"/>
      <c r="P2" s="33"/>
      <c r="Q2" s="33"/>
      <c r="R2" s="31">
        <f t="shared" ref="R2" si="0">SUM(F2:H2)</f>
        <v>0</v>
      </c>
      <c r="S2" s="31">
        <f t="shared" ref="S2" si="1">SUM(I2:N2)</f>
        <v>0</v>
      </c>
      <c r="T2" s="31">
        <f t="shared" ref="T2" si="2">SUM(O2:Q2)</f>
        <v>0</v>
      </c>
      <c r="U2" s="32">
        <f t="shared" ref="U2" si="3">SUM(F2:J2)</f>
        <v>0</v>
      </c>
      <c r="V2" s="32">
        <f t="shared" ref="V2" si="4">SUM(M2:Q2)</f>
        <v>0</v>
      </c>
      <c r="W2" s="11"/>
      <c r="X2" s="11"/>
      <c r="Y2" s="13"/>
      <c r="Z2" s="13"/>
      <c r="AA2" s="13"/>
      <c r="AB2" s="11" t="s">
        <v>180</v>
      </c>
      <c r="AC2" s="12"/>
      <c r="AD2" s="12"/>
      <c r="AE2" s="12"/>
      <c r="AF2" s="11"/>
      <c r="AG2" s="12"/>
      <c r="AH2" s="12"/>
      <c r="AI2" s="12"/>
      <c r="AJ2" s="12"/>
      <c r="AK2" s="12"/>
      <c r="AL2" s="11"/>
      <c r="AM2" s="11"/>
      <c r="AN2" s="11"/>
      <c r="AO2" s="8"/>
      <c r="AP2" s="8"/>
      <c r="AQ2" s="35"/>
    </row>
  </sheetData>
  <autoFilter ref="A1:AQ1" xr:uid="{00000000-0009-0000-0000-000006000000}"/>
  <phoneticPr fontId="13"/>
  <conditionalFormatting sqref="F2:Q2">
    <cfRule type="colorScale" priority="361">
      <colorScale>
        <cfvo type="min"/>
        <cfvo type="percentile" val="50"/>
        <cfvo type="max"/>
        <color rgb="FFF8696B"/>
        <color rgb="FFFFEB84"/>
        <color rgb="FF63BE7B"/>
      </colorScale>
    </cfRule>
  </conditionalFormatting>
  <conditionalFormatting sqref="AF2">
    <cfRule type="containsText" dxfId="71" priority="816" operator="containsText" text="D">
      <formula>NOT(ISERROR(SEARCH("D",AF2)))</formula>
    </cfRule>
    <cfRule type="containsText" dxfId="70" priority="817" operator="containsText" text="S">
      <formula>NOT(ISERROR(SEARCH("S",AF2)))</formula>
    </cfRule>
    <cfRule type="containsText" dxfId="69" priority="818" operator="containsText" text="F">
      <formula>NOT(ISERROR(SEARCH("F",AF2)))</formula>
    </cfRule>
    <cfRule type="containsText" dxfId="68" priority="819" operator="containsText" text="E">
      <formula>NOT(ISERROR(SEARCH("E",AF2)))</formula>
    </cfRule>
    <cfRule type="containsText" dxfId="67" priority="820" operator="containsText" text="B">
      <formula>NOT(ISERROR(SEARCH("B",AF2)))</formula>
    </cfRule>
    <cfRule type="containsText" dxfId="66" priority="821" operator="containsText" text="A">
      <formula>NOT(ISERROR(SEARCH("A",AF2)))</formula>
    </cfRule>
  </conditionalFormatting>
  <conditionalFormatting sqref="AL2:AO2">
    <cfRule type="containsText" dxfId="65" priority="1" operator="containsText" text="E">
      <formula>NOT(ISERROR(SEARCH("E",AL2)))</formula>
    </cfRule>
    <cfRule type="containsText" dxfId="64" priority="2" operator="containsText" text="B">
      <formula>NOT(ISERROR(SEARCH("B",AL2)))</formula>
    </cfRule>
    <cfRule type="containsText" dxfId="63" priority="3" operator="containsText" text="A">
      <formula>NOT(ISERROR(SEARCH("A",AL2)))</formula>
    </cfRule>
  </conditionalFormatting>
  <dataValidations count="1">
    <dataValidation type="list" allowBlank="1" showInputMessage="1" showErrorMessage="1" sqref="AO2"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2"/>
  <sheetViews>
    <sheetView workbookViewId="0">
      <pane xSplit="5" ySplit="1" topLeftCell="F2" activePane="bottomRight" state="frozen"/>
      <selection activeCell="E24" sqref="E24"/>
      <selection pane="topRight" activeCell="E24" sqref="E24"/>
      <selection pane="bottomLeft" activeCell="E24" sqref="E24"/>
      <selection pane="bottomRight" activeCell="F2" sqref="F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204</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c r="B2" s="7"/>
      <c r="C2" s="8"/>
      <c r="D2" s="9"/>
      <c r="E2" s="8"/>
      <c r="F2" s="43"/>
      <c r="G2" s="33"/>
      <c r="H2" s="33"/>
      <c r="I2" s="33"/>
      <c r="J2" s="33"/>
      <c r="K2" s="33"/>
      <c r="L2" s="33"/>
      <c r="M2" s="33"/>
      <c r="N2" s="33"/>
      <c r="O2" s="33"/>
      <c r="P2" s="33"/>
      <c r="Q2" s="33"/>
      <c r="R2" s="33"/>
      <c r="S2" s="31">
        <f>SUM(F2:H2)</f>
        <v>0</v>
      </c>
      <c r="T2" s="31">
        <f>SUM(I2:O2)</f>
        <v>0</v>
      </c>
      <c r="U2" s="31">
        <f>SUM(P2:R2)</f>
        <v>0</v>
      </c>
      <c r="V2" s="31">
        <f>SUM(N2:R2)</f>
        <v>0</v>
      </c>
      <c r="W2" s="11"/>
      <c r="X2" s="11"/>
      <c r="Y2" s="13"/>
      <c r="Z2" s="13"/>
      <c r="AA2" s="13"/>
      <c r="AB2" s="13"/>
      <c r="AC2" s="12"/>
      <c r="AD2" s="12"/>
      <c r="AE2" s="12"/>
      <c r="AF2" s="11"/>
      <c r="AG2" s="12"/>
      <c r="AH2" s="12"/>
      <c r="AI2" s="12"/>
      <c r="AJ2" s="12"/>
      <c r="AK2" s="12"/>
      <c r="AL2" s="11"/>
      <c r="AM2" s="11"/>
      <c r="AN2" s="11"/>
      <c r="AO2" s="8"/>
      <c r="AP2" s="8"/>
      <c r="AQ2" s="35"/>
    </row>
  </sheetData>
  <autoFilter ref="A1:AQ2" xr:uid="{00000000-0001-0000-0700-000000000000}"/>
  <phoneticPr fontId="13"/>
  <conditionalFormatting sqref="F2:R2">
    <cfRule type="colorScale" priority="127">
      <colorScale>
        <cfvo type="min"/>
        <cfvo type="percentile" val="50"/>
        <cfvo type="max"/>
        <color rgb="FFF8696B"/>
        <color rgb="FFFFEB84"/>
        <color rgb="FF63BE7B"/>
      </colorScale>
    </cfRule>
  </conditionalFormatting>
  <conditionalFormatting sqref="AF2">
    <cfRule type="containsText" dxfId="62" priority="37" operator="containsText" text="D">
      <formula>NOT(ISERROR(SEARCH("D",AF2)))</formula>
    </cfRule>
    <cfRule type="containsText" dxfId="61" priority="38" operator="containsText" text="S">
      <formula>NOT(ISERROR(SEARCH("S",AF2)))</formula>
    </cfRule>
    <cfRule type="containsText" dxfId="60" priority="39" operator="containsText" text="F">
      <formula>NOT(ISERROR(SEARCH("F",AF2)))</formula>
    </cfRule>
    <cfRule type="containsText" dxfId="59" priority="40" operator="containsText" text="E">
      <formula>NOT(ISERROR(SEARCH("E",AF2)))</formula>
    </cfRule>
    <cfRule type="containsText" dxfId="58" priority="41" operator="containsText" text="B">
      <formula>NOT(ISERROR(SEARCH("B",AF2)))</formula>
    </cfRule>
    <cfRule type="containsText" dxfId="57" priority="42" operator="containsText" text="A">
      <formula>NOT(ISERROR(SEARCH("A",AF2)))</formula>
    </cfRule>
  </conditionalFormatting>
  <conditionalFormatting sqref="AL2:AO2">
    <cfRule type="containsText" dxfId="56" priority="2" operator="containsText" text="E">
      <formula>NOT(ISERROR(SEARCH("E",AL2)))</formula>
    </cfRule>
    <cfRule type="containsText" dxfId="55" priority="3" operator="containsText" text="B">
      <formula>NOT(ISERROR(SEARCH("B",AL2)))</formula>
    </cfRule>
    <cfRule type="containsText" dxfId="54" priority="4" operator="containsText" text="A">
      <formula>NOT(ISERROR(SEARCH("A",AL2)))</formula>
    </cfRule>
  </conditionalFormatting>
  <dataValidations count="1">
    <dataValidation type="list" allowBlank="1" showInputMessage="1" showErrorMessage="1" sqref="AO2"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F2" activePane="bottomRight" state="frozen"/>
      <selection activeCell="E15" sqref="E15"/>
      <selection pane="topRight" activeCell="E15" sqref="E15"/>
      <selection pane="bottomLeft" activeCell="E15" sqref="E15"/>
      <selection pane="bottomRight" activeCell="E10" sqref="E10"/>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203</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c r="B2" s="7"/>
      <c r="C2" s="8"/>
      <c r="D2" s="9"/>
      <c r="E2" s="29"/>
      <c r="F2" s="33"/>
      <c r="G2" s="33"/>
      <c r="H2" s="33"/>
      <c r="I2" s="33"/>
      <c r="J2" s="33"/>
      <c r="K2" s="33"/>
      <c r="L2" s="33"/>
      <c r="M2" s="33"/>
      <c r="N2" s="33"/>
      <c r="O2" s="33"/>
      <c r="P2" s="33"/>
      <c r="Q2" s="33"/>
      <c r="R2" s="33"/>
      <c r="S2" s="33"/>
      <c r="T2" s="33"/>
      <c r="U2" s="33"/>
      <c r="V2" s="33"/>
      <c r="W2" s="31">
        <f>SUM(F2:H2)</f>
        <v>0</v>
      </c>
      <c r="X2" s="31">
        <f>SUM(I2:S2)</f>
        <v>0</v>
      </c>
      <c r="Y2" s="31">
        <f>SUM(T2:V2)</f>
        <v>0</v>
      </c>
      <c r="Z2" s="32">
        <f>SUM(F2:J2)</f>
        <v>0</v>
      </c>
      <c r="AA2" s="32">
        <f>SUM(R2:V2)</f>
        <v>0</v>
      </c>
      <c r="AB2" s="11"/>
      <c r="AC2" s="11"/>
      <c r="AD2" s="13"/>
      <c r="AE2" s="13"/>
      <c r="AF2" s="13"/>
      <c r="AG2" s="13"/>
      <c r="AH2" s="36"/>
      <c r="AI2" s="37"/>
      <c r="AJ2" s="37"/>
      <c r="AK2" s="11"/>
      <c r="AL2" s="12"/>
      <c r="AM2" s="11"/>
      <c r="AN2" s="12"/>
      <c r="AO2" s="12"/>
      <c r="AP2" s="12"/>
      <c r="AQ2" s="11"/>
      <c r="AR2" s="11"/>
      <c r="AS2" s="11"/>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53" priority="1" operator="containsText" text="D">
      <formula>NOT(ISERROR(SEARCH("D",AK2)))</formula>
    </cfRule>
    <cfRule type="containsText" dxfId="52" priority="2" operator="containsText" text="S">
      <formula>NOT(ISERROR(SEARCH("S",AK2)))</formula>
    </cfRule>
    <cfRule type="containsText" dxfId="51" priority="3" operator="containsText" text="F">
      <formula>NOT(ISERROR(SEARCH("F",AK2)))</formula>
    </cfRule>
    <cfRule type="containsText" dxfId="50" priority="4" operator="containsText" text="E">
      <formula>NOT(ISERROR(SEARCH("E",AK2)))</formula>
    </cfRule>
    <cfRule type="containsText" dxfId="49" priority="5" operator="containsText" text="B">
      <formula>NOT(ISERROR(SEARCH("B",AK2)))</formula>
    </cfRule>
    <cfRule type="containsText" dxfId="48" priority="6" operator="containsText" text="A">
      <formula>NOT(ISERROR(SEARCH("A",AK2)))</formula>
    </cfRule>
  </conditionalFormatting>
  <conditionalFormatting sqref="AQ2:AT2">
    <cfRule type="containsText" dxfId="47" priority="7" operator="containsText" text="E">
      <formula>NOT(ISERROR(SEARCH("E",AQ2)))</formula>
    </cfRule>
    <cfRule type="containsText" dxfId="46" priority="8" operator="containsText" text="B">
      <formula>NOT(ISERROR(SEARCH("B",AQ2)))</formula>
    </cfRule>
    <cfRule type="containsText" dxfId="45"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2025-02-05T07:36:31Z</dcterms:modified>
</cp:coreProperties>
</file>