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1C9B0D43-51EF-A145-B4B5-F28FB6A40394}" xr6:coauthVersionLast="47" xr6:coauthVersionMax="47" xr10:uidLastSave="{00000000-0000-0000-0000-000000000000}"/>
  <bookViews>
    <workbookView xWindow="2960" yWindow="500" windowWidth="26100" windowHeight="15840" tabRatio="855" firstSheet="1" activeTab="1" xr2:uid="{00000000-000D-0000-FFFF-FFFF00000000}"/>
  </bookViews>
  <sheets>
    <sheet name="表の見方" sheetId="41" r:id="rId1"/>
    <sheet name="芝1200m" sheetId="31" r:id="rId2"/>
    <sheet name="芝1400m(内)" sheetId="44" r:id="rId3"/>
    <sheet name="芝1400m(外)" sheetId="33" r:id="rId4"/>
    <sheet name="芝1600m(内)" sheetId="45" r:id="rId5"/>
    <sheet name="芝1600m(外)" sheetId="34" r:id="rId6"/>
    <sheet name="芝1800m" sheetId="36" r:id="rId7"/>
    <sheet name="芝2000m" sheetId="37" r:id="rId8"/>
    <sheet name="芝2200m" sheetId="22" r:id="rId9"/>
    <sheet name="芝2400m" sheetId="38" r:id="rId10"/>
    <sheet name="芝3000m" sheetId="26" r:id="rId11"/>
    <sheet name="芝3200m" sheetId="42" r:id="rId12"/>
    <sheet name="ダ1200m" sheetId="29" r:id="rId13"/>
    <sheet name="ダ1400m" sheetId="25" r:id="rId14"/>
    <sheet name="ダ1800m" sheetId="30" r:id="rId15"/>
    <sheet name="ダ1900m" sheetId="43" r:id="rId16"/>
  </sheets>
  <definedNames>
    <definedName name="_xlnm._FilterDatabase" localSheetId="12" hidden="1">ダ1200m!$A$1:$AF$4</definedName>
    <definedName name="_xlnm._FilterDatabase" localSheetId="13" hidden="1">ダ1400m!$A$1:$AH$6</definedName>
    <definedName name="_xlnm._FilterDatabase" localSheetId="14" hidden="1">ダ1800m!$A$1:$AL$7</definedName>
    <definedName name="_xlnm._FilterDatabase" localSheetId="15" hidden="1">ダ1900m!$A$1:$AK$2</definedName>
    <definedName name="_xlnm._FilterDatabase" localSheetId="1" hidden="1">芝1200m!$A$1:$AH$1</definedName>
    <definedName name="_xlnm._FilterDatabase" localSheetId="3" hidden="1">'芝1400m(外)'!$A$1:$AJ$1</definedName>
    <definedName name="_xlnm._FilterDatabase" localSheetId="2" hidden="1">'芝1400m(内)'!$A$1:$AJ$1</definedName>
    <definedName name="_xlnm._FilterDatabase" localSheetId="5" hidden="1">'芝1600m(外)'!$A$1:$AL$2</definedName>
    <definedName name="_xlnm._FilterDatabase" localSheetId="4" hidden="1">'芝1600m(内)'!$A$1:$AL$2</definedName>
    <definedName name="_xlnm._FilterDatabase" localSheetId="6" hidden="1">芝1800m!$A$1:$AM$3</definedName>
    <definedName name="_xlnm._FilterDatabase" localSheetId="7" hidden="1">芝2000m!$A$1:$AN$2</definedName>
    <definedName name="_xlnm._FilterDatabase" localSheetId="8" hidden="1">芝2200m!$A$1:$AO$2</definedName>
    <definedName name="_xlnm._FilterDatabase" localSheetId="9" hidden="1">芝2400m!$A$1:$AP$2</definedName>
    <definedName name="_xlnm._FilterDatabase" localSheetId="10" hidden="1">芝3000m!$A$1:$AS$2</definedName>
    <definedName name="_xlnm._FilterDatabase" localSheetId="11" hidden="1">芝3200m!$A$1:$AT$2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 i="22" l="1"/>
  <c r="L2" i="31"/>
  <c r="T2" i="37" l="1"/>
  <c r="S2" i="37"/>
  <c r="R2" i="37"/>
  <c r="Q2" i="37"/>
  <c r="P2" i="37"/>
  <c r="R3" i="45" l="1"/>
  <c r="Q3" i="45"/>
  <c r="P3" i="45"/>
  <c r="O3" i="45"/>
  <c r="N3" i="45"/>
  <c r="S7" i="30" l="1"/>
  <c r="R7" i="30"/>
  <c r="Q7" i="30"/>
  <c r="P7" i="30"/>
  <c r="O7" i="30"/>
  <c r="S6" i="30"/>
  <c r="R6" i="30"/>
  <c r="Q6" i="30"/>
  <c r="P6" i="30"/>
  <c r="O6" i="30"/>
  <c r="S5" i="30"/>
  <c r="R5" i="30"/>
  <c r="Q5" i="30"/>
  <c r="P5" i="30"/>
  <c r="O5" i="30"/>
  <c r="P6" i="25"/>
  <c r="O6" i="25"/>
  <c r="N6" i="25"/>
  <c r="M6" i="25"/>
  <c r="P5" i="25"/>
  <c r="O5" i="25"/>
  <c r="N5" i="25"/>
  <c r="M5" i="25"/>
  <c r="P4" i="25"/>
  <c r="O4" i="25"/>
  <c r="N4" i="25"/>
  <c r="M4" i="25"/>
  <c r="O4" i="30"/>
  <c r="R2" i="45" l="1"/>
  <c r="Q2" i="45"/>
  <c r="P2" i="45"/>
  <c r="O2" i="45"/>
  <c r="N2" i="45"/>
  <c r="P2" i="44"/>
  <c r="O2" i="44"/>
  <c r="N2" i="44"/>
  <c r="M2" i="44"/>
  <c r="S2" i="43"/>
  <c r="R2" i="43"/>
  <c r="Q2" i="43"/>
  <c r="P2" i="43"/>
  <c r="M2" i="33" l="1"/>
  <c r="N2" i="33"/>
  <c r="O2" i="33"/>
  <c r="P2" i="33"/>
  <c r="Z2" i="42" l="1"/>
  <c r="X2" i="42"/>
  <c r="W2" i="42"/>
  <c r="Y2" i="42"/>
  <c r="V2" i="42"/>
  <c r="Y2" i="26" l="1"/>
  <c r="V2" i="38"/>
  <c r="U2" i="22"/>
  <c r="S3" i="36"/>
  <c r="S2" i="36"/>
  <c r="R2" i="34"/>
  <c r="S3" i="30"/>
  <c r="S4" i="30"/>
  <c r="S2" i="30"/>
  <c r="R3" i="36" l="1"/>
  <c r="Q3" i="36"/>
  <c r="P3" i="36"/>
  <c r="O3" i="36"/>
  <c r="U2" i="26"/>
  <c r="M2" i="31"/>
  <c r="N2" i="31"/>
  <c r="X2" i="26"/>
  <c r="L3" i="29"/>
  <c r="M3" i="29"/>
  <c r="N3" i="29"/>
  <c r="U2" i="38"/>
  <c r="T2" i="38"/>
  <c r="S2" i="38"/>
  <c r="R2" i="38"/>
  <c r="R2" i="36"/>
  <c r="Q2" i="36"/>
  <c r="P2" i="36"/>
  <c r="O2" i="36"/>
  <c r="Q2" i="34"/>
  <c r="P2" i="34"/>
  <c r="O2" i="34"/>
  <c r="N2" i="34"/>
  <c r="R4" i="30"/>
  <c r="Q4" i="30"/>
  <c r="P4" i="30"/>
  <c r="R3" i="30"/>
  <c r="Q3" i="30"/>
  <c r="P3" i="30"/>
  <c r="O3" i="30"/>
  <c r="R2" i="30"/>
  <c r="Q2" i="30"/>
  <c r="P2" i="30"/>
  <c r="O2" i="30"/>
  <c r="N4" i="29"/>
  <c r="M4" i="29"/>
  <c r="L4" i="29"/>
  <c r="N2" i="29"/>
  <c r="M2" i="29"/>
  <c r="L2" i="29"/>
  <c r="W2" i="26"/>
  <c r="V2" i="26"/>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<sst xmlns="http://schemas.openxmlformats.org/spreadsheetml/2006/main" count="993" uniqueCount="341">
  <si>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</si>
  <si>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</si>
  <si>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</si>
  <si>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</si>
  <si>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</si>
  <si>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</si>
  <si>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</si>
  <si>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</si>
  <si>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</si>
  <si>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</si>
  <si>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</si>
  <si>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</si>
  <si>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</si>
  <si>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</si>
  <si>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</si>
  <si>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</si>
  <si>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</si>
  <si>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</si>
  <si>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</si>
  <si>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</si>
  <si>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</si>
  <si>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</si>
  <si>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</si>
  <si>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</si>
  <si>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</si>
  <si>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</si>
  <si>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</si>
  <si>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</si>
  <si>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</si>
  <si>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</si>
  <si>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</si>
  <si>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</si>
  <si>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</si>
  <si>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</si>
  <si>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</si>
  <si>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</si>
  <si>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</si>
  <si>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</si>
  <si>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</si>
  <si>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</si>
  <si>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</si>
  <si>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</si>
  <si>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</si>
  <si>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</si>
  <si>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</si>
  <si>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</si>
  <si>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</si>
  <si>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</si>
  <si>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</si>
  <si>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</si>
  <si>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</si>
  <si>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</si>
  <si>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</si>
  <si>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</si>
  <si>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</si>
  <si>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</si>
  <si>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</si>
  <si>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</si>
  <si>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</si>
  <si>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</si>
  <si>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</si>
  <si>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</si>
  <si>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</si>
  <si>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</si>
  <si>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</si>
  <si>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</si>
  <si>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</si>
  <si>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</si>
  <si>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</si>
  <si>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</si>
  <si>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</si>
  <si>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</si>
  <si>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</si>
  <si>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</si>
  <si>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</si>
  <si>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</si>
  <si>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</si>
  <si>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</si>
  <si>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</si>
  <si>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</si>
  <si>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</si>
  <si>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</si>
  <si>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</si>
  <si>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</si>
  <si>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</si>
  <si>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</si>
  <si>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</si>
  <si>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</si>
  <si>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</si>
  <si>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</si>
  <si>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</si>
  <si>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</si>
  <si>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</si>
  <si>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</si>
  <si>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</si>
  <si>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</si>
  <si>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</si>
  <si>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</si>
  <si>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</si>
  <si>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</si>
  <si>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</si>
  <si>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</si>
  <si>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</si>
  <si>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</si>
  <si>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</si>
  <si>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</si>
  <si>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</si>
  <si>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</si>
  <si>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</si>
  <si>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</si>
  <si>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</si>
  <si>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</si>
  <si>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</si>
  <si>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</si>
  <si>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</si>
  <si>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</si>
  <si>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</si>
  <si>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</si>
  <si>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</si>
  <si>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</si>
  <si>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</si>
  <si>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</si>
  <si>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</si>
  <si>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</si>
  <si>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</si>
  <si>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</si>
  <si>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</si>
  <si>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</si>
  <si>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</si>
  <si>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</si>
  <si>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</si>
  <si>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</si>
  <si>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</si>
  <si>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</si>
  <si>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</si>
  <si>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</si>
  <si>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</si>
  <si>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</si>
  <si>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</si>
  <si>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</si>
  <si>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</si>
  <si>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</si>
  <si>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3勝</t>
    <rPh sb="1" eb="2">
      <t>ショウ</t>
    </rPh>
    <phoneticPr fontId="12"/>
  </si>
  <si>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</si>
  <si>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</si>
  <si>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</si>
  <si>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</si>
  <si>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</si>
  <si>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</si>
  <si>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</si>
  <si>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</si>
  <si>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</si>
  <si>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</si>
  <si>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</si>
  <si>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</si>
  <si>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</si>
  <si>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</si>
  <si>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2勝</t>
    <rPh sb="1" eb="2">
      <t>ショウ</t>
    </rPh>
    <phoneticPr fontId="3"/>
  </si>
  <si>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</si>
  <si>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</si>
  <si>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</si>
  <si>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</si>
  <si>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</si>
  <si>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</si>
  <si>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</si>
  <si>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</si>
  <si>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</si>
  <si>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</si>
  <si>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上500m</t>
    <rPh sb="0" eb="1">
      <t>ウエ</t>
    </rPh>
    <phoneticPr fontId="1"/>
  </si>
  <si>
    <t>馬場L</t>
    <phoneticPr fontId="12"/>
  </si>
  <si>
    <t>M</t>
    <phoneticPr fontId="12"/>
  </si>
  <si>
    <t>平坦</t>
    <rPh sb="0" eb="2">
      <t>ヘイタn</t>
    </rPh>
    <phoneticPr fontId="12"/>
  </si>
  <si>
    <t>H</t>
    <phoneticPr fontId="12"/>
  </si>
  <si>
    <t>未勝利</t>
    <rPh sb="0" eb="1">
      <t>ミショウリ</t>
    </rPh>
    <phoneticPr fontId="12"/>
  </si>
  <si>
    <t>1勝</t>
    <rPh sb="1" eb="2">
      <t>ショウ</t>
    </rPh>
    <phoneticPr fontId="3"/>
  </si>
  <si>
    <t>3勝</t>
    <rPh sb="1" eb="2">
      <t>ショウ</t>
    </rPh>
    <phoneticPr fontId="3"/>
  </si>
  <si>
    <t>新馬</t>
    <rPh sb="0" eb="2">
      <t>シンバ</t>
    </rPh>
    <phoneticPr fontId="12"/>
  </si>
  <si>
    <t>B</t>
    <phoneticPr fontId="12"/>
  </si>
  <si>
    <t>C</t>
    <phoneticPr fontId="12"/>
  </si>
  <si>
    <t>D</t>
    <phoneticPr fontId="12"/>
  </si>
  <si>
    <t>独自ML</t>
    <phoneticPr fontId="1"/>
  </si>
  <si>
    <t>D</t>
    <phoneticPr fontId="3"/>
  </si>
  <si>
    <t>C</t>
    <phoneticPr fontId="3"/>
  </si>
  <si>
    <t>良</t>
    <rPh sb="0" eb="1">
      <t>ヨイ</t>
    </rPh>
    <phoneticPr fontId="12"/>
  </si>
  <si>
    <t>モーリス</t>
    <phoneticPr fontId="12"/>
  </si>
  <si>
    <t>消耗</t>
    <rPh sb="0" eb="2">
      <t>ショウモウ</t>
    </rPh>
    <phoneticPr fontId="12"/>
  </si>
  <si>
    <t>キズナ</t>
    <phoneticPr fontId="12"/>
  </si>
  <si>
    <t>シニスターミニスター</t>
    <phoneticPr fontId="12"/>
  </si>
  <si>
    <t>ドレフォン</t>
    <phoneticPr fontId="12"/>
  </si>
  <si>
    <t>M</t>
    <phoneticPr fontId="3"/>
  </si>
  <si>
    <t>平坦</t>
    <rPh sb="0" eb="2">
      <t>ヘイタn</t>
    </rPh>
    <phoneticPr fontId="3"/>
  </si>
  <si>
    <t>良</t>
    <rPh sb="0" eb="1">
      <t>ヨイ</t>
    </rPh>
    <phoneticPr fontId="3"/>
  </si>
  <si>
    <t>SS</t>
    <phoneticPr fontId="12"/>
  </si>
  <si>
    <t>瞬発</t>
    <rPh sb="0" eb="2">
      <t>シュンパテゥ</t>
    </rPh>
    <phoneticPr fontId="12"/>
  </si>
  <si>
    <t>S</t>
    <phoneticPr fontId="12"/>
  </si>
  <si>
    <t>ミッキーアイル</t>
    <phoneticPr fontId="12"/>
  </si>
  <si>
    <t>ヘニーヒューズ</t>
    <phoneticPr fontId="12"/>
  </si>
  <si>
    <t>H</t>
    <phoneticPr fontId="3"/>
  </si>
  <si>
    <t>平坦</t>
    <rPh sb="0" eb="1">
      <t>ヘイタn</t>
    </rPh>
    <phoneticPr fontId="3"/>
  </si>
  <si>
    <t>シニスターミニスター</t>
    <phoneticPr fontId="3"/>
  </si>
  <si>
    <t>ディープインパクト</t>
    <phoneticPr fontId="12"/>
  </si>
  <si>
    <t>消耗</t>
    <rPh sb="0" eb="1">
      <t>ショウモウ</t>
    </rPh>
    <phoneticPr fontId="12"/>
  </si>
  <si>
    <t>ﾌﾞﾘｯｸｽｱﾝﾄﾞﾓﾙﾀﾙ</t>
    <phoneticPr fontId="12"/>
  </si>
  <si>
    <t>平坦</t>
    <rPh sb="0" eb="1">
      <t>ヘイタn</t>
    </rPh>
    <phoneticPr fontId="12"/>
  </si>
  <si>
    <t>リアルスティール</t>
    <phoneticPr fontId="12"/>
  </si>
  <si>
    <t>ブラックタイド</t>
    <phoneticPr fontId="12"/>
  </si>
  <si>
    <t>サトノダイヤモンド</t>
    <phoneticPr fontId="12"/>
  </si>
  <si>
    <t>マクフィ</t>
    <phoneticPr fontId="12"/>
  </si>
  <si>
    <t>S</t>
    <phoneticPr fontId="3"/>
  </si>
  <si>
    <t>瞬発</t>
    <rPh sb="0" eb="2">
      <t>シュンパテゥ</t>
    </rPh>
    <phoneticPr fontId="3"/>
  </si>
  <si>
    <t>ロードカナロア</t>
    <phoneticPr fontId="12"/>
  </si>
  <si>
    <t>E</t>
    <phoneticPr fontId="12"/>
  </si>
  <si>
    <t>スクリーンヒーロー</t>
    <phoneticPr fontId="12"/>
  </si>
  <si>
    <t>エピファネイア</t>
    <phoneticPr fontId="12"/>
  </si>
  <si>
    <t>ストロングリターン</t>
    <phoneticPr fontId="12"/>
  </si>
  <si>
    <t>ニューイヤーズデイ</t>
    <phoneticPr fontId="12"/>
  </si>
  <si>
    <t>ドゥラメンテ</t>
    <phoneticPr fontId="12"/>
  </si>
  <si>
    <t>ホッコータルマエ</t>
    <phoneticPr fontId="12"/>
  </si>
  <si>
    <t>パレスマリス</t>
    <phoneticPr fontId="12"/>
  </si>
  <si>
    <t>ダイワメジャー</t>
    <phoneticPr fontId="12"/>
  </si>
  <si>
    <t>---</t>
  </si>
  <si>
    <t>D</t>
  </si>
  <si>
    <t>C</t>
  </si>
  <si>
    <t>E</t>
  </si>
  <si>
    <t>±0</t>
  </si>
  <si>
    <t>SL</t>
  </si>
  <si>
    <t>○</t>
  </si>
  <si>
    <t>B</t>
  </si>
  <si>
    <t>ﾏｲﾝﾄﾞﾕｱﾋﾞｽｹｯﾂ</t>
    <phoneticPr fontId="12"/>
  </si>
  <si>
    <t>ヴィクトワールピサ</t>
    <phoneticPr fontId="12"/>
  </si>
  <si>
    <t>ハーツクライ</t>
    <phoneticPr fontId="12"/>
  </si>
  <si>
    <t>A</t>
  </si>
  <si>
    <t>3 1勝</t>
    <rPh sb="3" eb="4">
      <t>ショウ</t>
    </rPh>
    <phoneticPr fontId="3"/>
  </si>
  <si>
    <t>E</t>
    <phoneticPr fontId="3"/>
  </si>
  <si>
    <t>稍重</t>
    <rPh sb="0" eb="2">
      <t>ヤヤオモ</t>
    </rPh>
    <phoneticPr fontId="12"/>
  </si>
  <si>
    <t>稍重</t>
    <rPh sb="0" eb="1">
      <t>ヤヤオモ</t>
    </rPh>
    <phoneticPr fontId="12"/>
  </si>
  <si>
    <t>稍重</t>
    <rPh sb="0" eb="2">
      <t>ヤヤオモ</t>
    </rPh>
    <phoneticPr fontId="3"/>
  </si>
  <si>
    <t>稍重</t>
    <rPh sb="0" eb="1">
      <t>ヤヤオモ</t>
    </rPh>
    <phoneticPr fontId="3"/>
  </si>
  <si>
    <t>コパノリッキー</t>
    <phoneticPr fontId="3"/>
  </si>
  <si>
    <t>リアルスティール</t>
    <phoneticPr fontId="3"/>
  </si>
  <si>
    <t>SS</t>
    <phoneticPr fontId="3"/>
  </si>
  <si>
    <t>キズナ</t>
    <phoneticPr fontId="3"/>
  </si>
  <si>
    <t>リアルインパクト</t>
    <phoneticPr fontId="12"/>
  </si>
  <si>
    <t>スワーヴリチャード</t>
    <phoneticPr fontId="12"/>
  </si>
  <si>
    <t>ドレフォン</t>
    <phoneticPr fontId="3"/>
  </si>
  <si>
    <t>ディスクリートキャット</t>
    <phoneticPr fontId="12"/>
  </si>
  <si>
    <t>キンシャサノキセキ</t>
    <phoneticPr fontId="3"/>
  </si>
  <si>
    <t>ベストウォーリア</t>
    <phoneticPr fontId="12"/>
  </si>
  <si>
    <t>フロステッド</t>
    <phoneticPr fontId="12"/>
  </si>
  <si>
    <t>ファインニードル</t>
    <phoneticPr fontId="12"/>
  </si>
  <si>
    <t>アニマルキングダム</t>
    <phoneticPr fontId="3"/>
  </si>
  <si>
    <t>ガンランナー</t>
    <phoneticPr fontId="12"/>
  </si>
  <si>
    <t>ジャスタウェイ</t>
    <phoneticPr fontId="3"/>
  </si>
  <si>
    <t>アルアイン</t>
    <phoneticPr fontId="12"/>
  </si>
  <si>
    <t>トーセンラー</t>
    <phoneticPr fontId="12"/>
  </si>
  <si>
    <t>ショウナンバッハ</t>
    <phoneticPr fontId="12"/>
  </si>
  <si>
    <t>ゴールドアクター</t>
    <phoneticPr fontId="12"/>
  </si>
  <si>
    <t>アドマイヤマーズ</t>
    <phoneticPr fontId="12"/>
  </si>
  <si>
    <t>ナダル</t>
    <phoneticPr fontId="12"/>
  </si>
  <si>
    <t>ナイキスト</t>
    <phoneticPr fontId="3"/>
  </si>
  <si>
    <t>ルヴァンスレーヴ</t>
    <phoneticPr fontId="12"/>
  </si>
  <si>
    <t>ﾃﾞｸﾗﾚｰｼｮﾝｵﾌﾞｳｫｰ</t>
    <phoneticPr fontId="3"/>
  </si>
  <si>
    <t>ナダル</t>
    <phoneticPr fontId="3"/>
  </si>
  <si>
    <t>ドリームジャーニー</t>
    <phoneticPr fontId="12"/>
  </si>
  <si>
    <t>ﾌｫｰｳｨｰﾙﾄﾞﾗｲﾌﾞ</t>
    <phoneticPr fontId="12"/>
  </si>
  <si>
    <t>モンテシート</t>
    <phoneticPr fontId="12"/>
  </si>
  <si>
    <t>ヤマニンバロネス</t>
    <phoneticPr fontId="3"/>
  </si>
  <si>
    <t>レーウィン</t>
    <phoneticPr fontId="12"/>
  </si>
  <si>
    <t>ナイトオブサンダー</t>
    <phoneticPr fontId="12"/>
  </si>
  <si>
    <t>新馬</t>
    <rPh sb="0" eb="2">
      <t>シンバ</t>
    </rPh>
    <phoneticPr fontId="3"/>
  </si>
  <si>
    <t>ツーピース</t>
    <phoneticPr fontId="12"/>
  </si>
  <si>
    <t>抜群のスタートから番手につけて完勝。相手に恵まれた感じはあるが、この血統らしく使いつつ上昇している。</t>
    <phoneticPr fontId="12"/>
  </si>
  <si>
    <t>京都ダートは含水率1%台のタフな馬場。半数近くの馬がスタートで出遅れ。一方で完璧なスタートを切ったツーピースが２番手からあっさり抜け出して完勝となった。</t>
    <phoneticPr fontId="12"/>
  </si>
  <si>
    <t>コウジョリョウゾク</t>
    <phoneticPr fontId="12"/>
  </si>
  <si>
    <t>京都ダートは含水率1%台のタフな馬場。早めに抜け出したマーウォルスが粘っていたが、コウジョリョウゾクが素晴らしい脚で差し切って勝利。</t>
    <phoneticPr fontId="12"/>
  </si>
  <si>
    <t>スタートで出遅れたが最後は素晴らしい脚で差し込んできた。使っての上積みが相当にあった感じがします。</t>
    <phoneticPr fontId="12"/>
  </si>
  <si>
    <t>ハクサンアイリス</t>
    <phoneticPr fontId="3"/>
  </si>
  <si>
    <t>ハクサンムーン</t>
    <phoneticPr fontId="3"/>
  </si>
  <si>
    <t>ゴールドドリーム</t>
    <phoneticPr fontId="3"/>
  </si>
  <si>
    <t>京都ダートは含水率1%台のタフな馬場。外枠からスムーズに先行できたハクサンアイリスが早めに抜け出して完勝となった。</t>
    <phoneticPr fontId="3"/>
  </si>
  <si>
    <t>抜群のスタートから先行して抜け出して勝利。含水率の低い馬場を踏まえれば走破時計もまずまず評価できるんじゃないだろうか。</t>
    <phoneticPr fontId="3"/>
  </si>
  <si>
    <t>京都ダートは含水率1%台のタフな馬場。テルアスワッドが４コーナーで早めに仕掛けて圧勝となった。</t>
    <phoneticPr fontId="12"/>
  </si>
  <si>
    <t>坂井騎手らしい４コーナーで勝負を決めにかかる早仕掛け。スパートのタイミングもハマった感じで、後続を突き放して勝利となった。</t>
    <phoneticPr fontId="12"/>
  </si>
  <si>
    <t>テルアスワッド</t>
    <phoneticPr fontId="12"/>
  </si>
  <si>
    <t>京都ダートは含水率1%台のタフな馬場。中盤がかなり緩んでの瞬発戦になり、最後は加速ラップで11.9が記録された。</t>
    <phoneticPr fontId="3"/>
  </si>
  <si>
    <t>ラブミーナッソー</t>
    <phoneticPr fontId="3"/>
  </si>
  <si>
    <t>先行策から決め手勝負を制して勝利。今回はスローペースからの加速ラップ戦なので、ペース流れてどこまでやれるかがポイント。</t>
    <phoneticPr fontId="3"/>
  </si>
  <si>
    <t>アポロケンタッキー</t>
    <phoneticPr fontId="3"/>
  </si>
  <si>
    <t>フェアリーライク</t>
    <phoneticPr fontId="12"/>
  </si>
  <si>
    <t>京都芝は開幕週で久々のAコース使用。アルハイルフォールが飛ばし気味に逃げたが、最後はフェアリーライクの力が全く違った感じ。</t>
    <phoneticPr fontId="12"/>
  </si>
  <si>
    <t>前走は秋山騎手の酷い騎乗が敗因。今回は鞍上強化で上手く脚を溜める競馬で一変した。この勝ちっぷりなら上のクラスで通用しても。</t>
    <phoneticPr fontId="12"/>
  </si>
  <si>
    <t>ドラゴンウェルズ</t>
    <phoneticPr fontId="12"/>
  </si>
  <si>
    <t>京都ダートは含水率1%台のタフな馬場。そこまで速いペースにはならず、人気に推されたヒルノドゴールが好位からあっさり抜け出して勝利。</t>
    <phoneticPr fontId="3"/>
  </si>
  <si>
    <t>叩き２戦目でスタートを決めて前々の競馬ができて圧勝。このクラスでは上位だった感じで、この勝ちっぷりなら上のクラスでも通用しそう。</t>
    <phoneticPr fontId="3"/>
  </si>
  <si>
    <t>京都ダートは含水率1%台のタフな馬場。競り合っているように見えたが実際はかなりのスロー。こうなってしまうと前に行った馬しか無理だった。</t>
    <phoneticPr fontId="12"/>
  </si>
  <si>
    <t>１枠から枠なりに先手を奪うことができた。自分の競馬さえできれば強いタイプで、スピードだけでオープン好勝負になっていい馬か。</t>
    <phoneticPr fontId="12"/>
  </si>
  <si>
    <t>ヒルノドゴール</t>
    <phoneticPr fontId="3"/>
  </si>
  <si>
    <t>エイシンヒカリ</t>
    <phoneticPr fontId="3"/>
  </si>
  <si>
    <t>京都芝は開幕週で久々のAコース使用。スローペースからレース上がり33.9の展開となってしまうと前に行った馬しかどうしようもなかった。</t>
    <phoneticPr fontId="12"/>
  </si>
  <si>
    <t>開幕週の馬場でスローペースの楽逃げが打てて恵まれた。最後は３着以下を突き放しているが、今回はさすがに恵まれたんじゃないだろうか。</t>
    <phoneticPr fontId="12"/>
  </si>
  <si>
    <t>ウィープディライト</t>
    <phoneticPr fontId="12"/>
  </si>
  <si>
    <t>京都芝は開幕週で久々のAコース使用。ウェイビーがオーバーペースでぶっ飛ばしたことではっきりとスタミナが問われるレースになった。</t>
    <phoneticPr fontId="12"/>
  </si>
  <si>
    <t>開幕週の馬場でインを通って完璧な競馬ができていた。まだ成長はありそうだが、準オープンでどこまでやれるかは半信半疑。</t>
    <phoneticPr fontId="12"/>
  </si>
  <si>
    <t>ダブルハートボンド</t>
    <phoneticPr fontId="12"/>
  </si>
  <si>
    <t>京都ダートは含水率1%台のタフな馬場。牝馬限定戦ながら豪華なメンバーが揃っていた感じ。中弛みからの瞬発戦でダブルハートボンドが力の違いを見せつけた。</t>
    <phoneticPr fontId="12"/>
  </si>
  <si>
    <t>スイープアワーズ</t>
    <phoneticPr fontId="12"/>
  </si>
  <si>
    <t>京都芝は開幕週で久々のAコース使用。ここは先行馬のレベルが低かったことで人気の差し馬が順当に好走してきた。</t>
    <phoneticPr fontId="12"/>
  </si>
  <si>
    <t>開幕週の馬場だったが先行馬のレベルが低くて差し切れた印象。準オープンはなかなか相手も強そうだが・・・</t>
    <phoneticPr fontId="12"/>
  </si>
  <si>
    <t>リビアングラス</t>
    <phoneticPr fontId="3"/>
  </si>
  <si>
    <t>デルマサクラサク</t>
    <phoneticPr fontId="12"/>
  </si>
  <si>
    <t>キングコロネット</t>
    <phoneticPr fontId="12"/>
  </si>
  <si>
    <t>クリノラピダス</t>
    <phoneticPr fontId="12"/>
  </si>
  <si>
    <t>コレクティッド</t>
    <phoneticPr fontId="12"/>
  </si>
  <si>
    <t>ハギノピアチェーレ</t>
    <phoneticPr fontId="12"/>
  </si>
  <si>
    <t>シンゼンカガ</t>
    <phoneticPr fontId="12"/>
  </si>
  <si>
    <t>メイショウトム</t>
    <phoneticPr fontId="12"/>
  </si>
  <si>
    <t>ジャスティンアース</t>
    <phoneticPr fontId="3"/>
  </si>
  <si>
    <t>エイシンフェンサー</t>
    <phoneticPr fontId="12"/>
  </si>
  <si>
    <t>フライングブレード</t>
    <phoneticPr fontId="12"/>
  </si>
  <si>
    <t>京都ダートは雨の影響を受けて逆にタフな馬場になった感じ。ハイペースで流れたことでとんでもなく上がりが掛かる消耗戦になった。</t>
    <phoneticPr fontId="12"/>
  </si>
  <si>
    <t>京都ダートは雨の影響を受けて逆にタフな馬場になった感じ。人気のキングコロネットが番手から抜け出して順当勝ち。</t>
    <phoneticPr fontId="12"/>
  </si>
  <si>
    <t>京都ダートは雨の影響を受けて逆にタフな馬場になった感じ。スローペースからのロンスパ戦だったが、タフな馬場で相当にスタミナが要求されるレースになった。</t>
    <phoneticPr fontId="12"/>
  </si>
  <si>
    <t>京都ダートは雨の影響を受けて逆にタフな馬場になった感じ。平均ペースで流れて人気馬が上位独占の結果に。</t>
    <phoneticPr fontId="3"/>
  </si>
  <si>
    <t>京都芝は雨の影響を受けてそれなりに時計の掛かる馬場に。スローペースだったがそれなりに上がりも掛かっており、なかなか評価が難しいレースに。</t>
    <phoneticPr fontId="12"/>
  </si>
  <si>
    <t>京都芝は雨の影響を受けてそれなりに時計の掛かる馬場に。そんな馬場でハイペースで流れたことで、最後はかなり上がりが掛かる消耗戦になった。</t>
    <phoneticPr fontId="12"/>
  </si>
  <si>
    <t>京都ダートは雨の影響を受けて逆にタフな馬場になった感じ。そんな馬場にしては破格の走破時計で、初ダートのジャスティンアースは重賞級の馬かもしれない。</t>
    <phoneticPr fontId="3"/>
  </si>
  <si>
    <t>京都ダートは雨の影響を受けて逆にタフな馬場になった感じ。イモータルバードとジョータルマエが競り合い気味の先行争いになったが、そこまで差しは決まらなかった。</t>
    <phoneticPr fontId="12"/>
  </si>
  <si>
    <t>京都芝は雨の影響を受けてそれなりに時計の掛かる馬場に。プリマヴィータが出遅れたことで超スローペースになり、全兄弟のキズナ産駒２頭が差し込んできてワンツー決着。</t>
    <phoneticPr fontId="3"/>
  </si>
  <si>
    <t>京都芝は雨の影響を受けてそれなりに時計の掛かる馬場に。インペリアルコートが逃げて緩い流れになり、ある程度の位置にいないと厳しいレースだったか。</t>
    <phoneticPr fontId="12"/>
  </si>
  <si>
    <t>距離を伸ばしたことでいつもより前目の位置で競馬ができた。本質的にこれぐらいの距離が合っていたんじゃないだろうか。</t>
    <phoneticPr fontId="12"/>
  </si>
  <si>
    <t>超スローペースで溜める競馬になったがキレ勝負にもしっかり対応。スランプ気味だった馬がようやくここに来て復調。菊花賞５着で素質はあるはず。</t>
    <phoneticPr fontId="3"/>
  </si>
  <si>
    <t>好位追走から早めに抜け出して完勝。ここに来て馬が良くなってきている感じだが、準オープンは相手も強いのでどこまでやれるだろうか。</t>
    <phoneticPr fontId="12"/>
  </si>
  <si>
    <t>行き足つかずに後方から。途中で位置を押し上げる競馬で圧巻のパフォーマンスだった。距離適性がどこかはわからないが、ダートなら重賞級の可能性あり。</t>
    <phoneticPr fontId="3"/>
  </si>
  <si>
    <t>京都ダートは雨の影響を受けて逆にタフな馬場になった感じ。途中で捲りが入るロンスパ戦になったが、メイショウトムが早めに仕掛けて勝利。</t>
    <phoneticPr fontId="12"/>
  </si>
  <si>
    <t>タフな馬場の低速戦で仕掛けも上手くハマった感じか。いきなり昇級して通用するとは思えない。</t>
    <phoneticPr fontId="12"/>
  </si>
  <si>
    <t>ハイペースを好位追走で抜け出して完勝。特殊馬場の速い流れで評価が難しい部分が大きい。</t>
    <phoneticPr fontId="12"/>
  </si>
  <si>
    <t>タフな馬場で早め先頭の競馬で押し切り勝ち。今回は馬場も展開も向いた感じがあるので、昇級してどこまでやれるだろうか。</t>
    <phoneticPr fontId="12"/>
  </si>
  <si>
    <t>２戦目で相手は強くなったがこのクラスでも能力上位だった。スムーズな競馬ができているのでオープンクラスでどこまでやれるか。</t>
    <phoneticPr fontId="3"/>
  </si>
  <si>
    <t>スタミナタイプの馬がタフ馬場の少頭数レースでパフォーマンスを上げた。今回は低速戦だったのでどこまで評価できるか。</t>
    <phoneticPr fontId="12"/>
  </si>
  <si>
    <t>２番手からスムーズな競馬で抜け出して勝利。タフな馬場でこの時計ならまずまず評価できるんじゃないだろうか。</t>
    <phoneticPr fontId="12"/>
  </si>
  <si>
    <t>タフ馬場のハイペース戦でとんでもなく上がりが掛かったのが良かったか。時計的にもあまり評価はできなさそう。</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</si>
</sst>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8">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1"/>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46">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0" fontId="6" fillId="2" borderId="1" xfId="0" applyFont="1" applyFill="1" applyBorder="1" applyAlignment="1">
      <alignment vertical="center" wrapText="1"/>
    </xf>
    <xf numFmtId="0" fontId="17" fillId="5" borderId="1" xfId="0" applyFont="1" applyFill="1" applyBorder="1" applyAlignment="1">
      <alignment horizontal="center" vertical="center"/>
    </xf>
    <xf numFmtId="21" fontId="0" fillId="0" borderId="1" xfId="0" applyNumberFormat="1" applyBorder="1" applyAlignment="1">
      <alignment vertical="center"/>
    </xf>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151">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sheetPr codeName="Sheet1"/>
  <dimension ref="A1:AG2"/>
  <sheetViews>
    <sheetView workbookViewId="0">
      <selection activeCell="E25" sqref="E25"/>
    </sheetView>
  </sheetViews>
  <sheetFormatPr baseColWidth="10" defaultColWidth="8.83203125" defaultRowHeight="14"/>
  <cols>
    <col min="1" max="1" width="9.1640625" style="33" bestFit="1" customWidth="1"/>
    <col min="2" max="2" width="8.1640625" style="33" customWidth="1"/>
    <col min="3" max="3" width="8.83203125" style="33"/>
    <col min="4" max="4" width="9" style="33" bestFit="1" customWidth="1"/>
    <col min="5" max="5" width="18.33203125" style="33" customWidth="1"/>
    <col min="6" max="17" width="8.83203125" style="33"/>
    <col min="18" max="20" width="16.6640625" style="33" customWidth="1"/>
    <col min="21" max="21" width="5.83203125" style="33" customWidth="1"/>
    <col min="22" max="24" width="8.83203125" style="33" customWidth="1"/>
    <col min="25" max="25" width="8.83203125" style="33"/>
    <col min="26" max="26" width="5.5" style="33" customWidth="1"/>
    <col min="27" max="31" width="8.83203125" style="33"/>
    <col min="32" max="32" width="9.1640625" style="33" customWidth="1"/>
    <col min="33" max="33" width="150.83203125" style="33" customWidth="1"/>
    <col min="34" max="16384" width="8.83203125" style="33"/>
  </cols>
  <sheetData>
    <row r="1" spans="1:33">
      <c r="A1" s="30" t="s">
        <v>41</v>
      </c>
      <c r="B1" s="30" t="s">
        <v>42</v>
      </c>
      <c r="C1" s="30" t="s">
        <v>43</v>
      </c>
      <c r="D1" s="30" t="s">
        <v>44</v>
      </c>
      <c r="E1" s="30" t="s">
        <v>45</v>
      </c>
      <c r="F1" s="30" t="s">
        <v>61</v>
      </c>
      <c r="G1" s="30" t="s">
        <v>62</v>
      </c>
      <c r="H1" s="30" t="s">
        <v>63</v>
      </c>
      <c r="I1" s="30" t="s">
        <v>64</v>
      </c>
      <c r="J1" s="30" t="s">
        <v>65</v>
      </c>
      <c r="K1" s="30" t="s">
        <v>66</v>
      </c>
      <c r="L1" s="30" t="s">
        <v>46</v>
      </c>
      <c r="M1" s="30" t="s">
        <v>47</v>
      </c>
      <c r="N1" s="30" t="s">
        <v>48</v>
      </c>
      <c r="O1" s="30" t="s">
        <v>145</v>
      </c>
      <c r="P1" s="30" t="s">
        <v>49</v>
      </c>
      <c r="Q1" s="30" t="s">
        <v>50</v>
      </c>
      <c r="R1" s="31" t="s">
        <v>51</v>
      </c>
      <c r="S1" s="31" t="s">
        <v>52</v>
      </c>
      <c r="T1" s="31" t="s">
        <v>53</v>
      </c>
      <c r="U1" s="31" t="s">
        <v>90</v>
      </c>
      <c r="V1" s="31" t="s">
        <v>146</v>
      </c>
      <c r="W1" s="31" t="s">
        <v>147</v>
      </c>
      <c r="X1" s="31" t="s">
        <v>148</v>
      </c>
      <c r="Y1" s="31" t="s">
        <v>9</v>
      </c>
      <c r="Z1" s="31" t="s">
        <v>91</v>
      </c>
      <c r="AA1" s="31" t="s">
        <v>10</v>
      </c>
      <c r="AB1" s="31" t="s">
        <v>11</v>
      </c>
      <c r="AC1" s="31" t="s">
        <v>12</v>
      </c>
      <c r="AD1" s="31" t="s">
        <v>13</v>
      </c>
      <c r="AE1" s="31" t="s">
        <v>54</v>
      </c>
      <c r="AF1" s="31" t="s">
        <v>55</v>
      </c>
      <c r="AG1" s="32" t="s">
        <v>70</v>
      </c>
    </row>
    <row r="2" spans="1:33">
      <c r="A2" s="34" t="s">
        <v>34</v>
      </c>
      <c r="B2" s="34" t="s">
        <v>94</v>
      </c>
      <c r="C2" s="35" t="s">
        <v>35</v>
      </c>
      <c r="D2" s="35" t="s">
        <v>36</v>
      </c>
      <c r="E2" s="35" t="s">
        <v>37</v>
      </c>
      <c r="F2" s="43" t="s">
        <v>95</v>
      </c>
      <c r="G2" s="44"/>
      <c r="H2" s="44"/>
      <c r="I2" s="44"/>
      <c r="J2" s="44"/>
      <c r="K2" s="45"/>
      <c r="L2" s="35" t="s">
        <v>38</v>
      </c>
      <c r="M2" s="35" t="s">
        <v>39</v>
      </c>
      <c r="N2" s="35" t="s">
        <v>56</v>
      </c>
      <c r="O2" s="35" t="s">
        <v>149</v>
      </c>
      <c r="P2" s="35"/>
      <c r="Q2" s="35"/>
      <c r="R2" s="43" t="s">
        <v>40</v>
      </c>
      <c r="S2" s="44"/>
      <c r="T2" s="45"/>
      <c r="U2" s="36" t="s">
        <v>96</v>
      </c>
      <c r="V2" s="36" t="s">
        <v>150</v>
      </c>
      <c r="W2" s="36" t="s">
        <v>151</v>
      </c>
      <c r="X2" s="36" t="s">
        <v>152</v>
      </c>
      <c r="Y2" s="35"/>
      <c r="Z2" s="37" t="s">
        <v>97</v>
      </c>
      <c r="AA2" s="35"/>
      <c r="AB2" s="35"/>
      <c r="AC2" s="34" t="s">
        <v>98</v>
      </c>
      <c r="AD2" s="38" t="s">
        <v>99</v>
      </c>
      <c r="AE2" s="39" t="s">
        <v>57</v>
      </c>
      <c r="AF2" s="39" t="s">
        <v>58</v>
      </c>
      <c r="AG2" s="35"/>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2"/>
  <sheetViews>
    <sheetView zoomScaleNormal="100" workbookViewId="0">
      <pane xSplit="5" ySplit="1" topLeftCell="AE2" activePane="bottomRight" state="frozen"/>
      <selection activeCell="E24" sqref="E24"/>
      <selection pane="topRight" activeCell="E24" sqref="E24"/>
      <selection pane="bottomLeft" activeCell="E24" sqref="E24"/>
      <selection pane="bottomRight" activeCell="AI7" sqref="AI7"/>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145</v>
      </c>
      <c r="W1" s="2" t="s">
        <v>127</v>
      </c>
      <c r="X1" s="2" t="s">
        <v>50</v>
      </c>
      <c r="Y1" s="3" t="s">
        <v>51</v>
      </c>
      <c r="Z1" s="3" t="s">
        <v>52</v>
      </c>
      <c r="AA1" s="3" t="s">
        <v>53</v>
      </c>
      <c r="AB1" s="3" t="s">
        <v>130</v>
      </c>
      <c r="AC1" s="4" t="s">
        <v>132</v>
      </c>
      <c r="AD1" s="4" t="s">
        <v>133</v>
      </c>
      <c r="AE1" s="4" t="s">
        <v>143</v>
      </c>
      <c r="AF1" s="4" t="s">
        <v>148</v>
      </c>
      <c r="AG1" s="4" t="s">
        <v>9</v>
      </c>
      <c r="AH1" s="4" t="s">
        <v>91</v>
      </c>
      <c r="AI1" s="4" t="s">
        <v>10</v>
      </c>
      <c r="AJ1" s="4" t="s">
        <v>11</v>
      </c>
      <c r="AK1" s="4"/>
      <c r="AL1" s="4" t="s">
        <v>12</v>
      </c>
      <c r="AM1" s="4" t="s">
        <v>13</v>
      </c>
      <c r="AN1" s="4" t="s">
        <v>54</v>
      </c>
      <c r="AO1" s="4" t="s">
        <v>128</v>
      </c>
      <c r="AP1" s="1" t="s">
        <v>129</v>
      </c>
      <c r="AQ1" s="14" t="s">
        <v>134</v>
      </c>
    </row>
    <row r="2" spans="1:43" s="5" customFormat="1">
      <c r="A2" s="6">
        <v>45689</v>
      </c>
      <c r="B2" s="7" t="s">
        <v>140</v>
      </c>
      <c r="C2" s="8" t="s">
        <v>183</v>
      </c>
      <c r="D2" s="9">
        <v>0.10010416666666666</v>
      </c>
      <c r="E2" s="8" t="s">
        <v>300</v>
      </c>
      <c r="F2" s="10">
        <v>12.9</v>
      </c>
      <c r="G2" s="10">
        <v>11.3</v>
      </c>
      <c r="H2" s="10">
        <v>11.4</v>
      </c>
      <c r="I2" s="10">
        <v>11.7</v>
      </c>
      <c r="J2" s="10">
        <v>11.8</v>
      </c>
      <c r="K2" s="10">
        <v>11.8</v>
      </c>
      <c r="L2" s="10">
        <v>12.4</v>
      </c>
      <c r="M2" s="10">
        <v>12.7</v>
      </c>
      <c r="N2" s="10">
        <v>12.4</v>
      </c>
      <c r="O2" s="10">
        <v>12.4</v>
      </c>
      <c r="P2" s="10">
        <v>11.8</v>
      </c>
      <c r="Q2" s="10">
        <v>12.3</v>
      </c>
      <c r="R2" s="22">
        <f t="shared" ref="R2" si="0">SUM(F2:H2)</f>
        <v>35.6</v>
      </c>
      <c r="S2" s="22">
        <f t="shared" ref="S2" si="1">SUM(I2:N2)</f>
        <v>72.8</v>
      </c>
      <c r="T2" s="22">
        <f t="shared" ref="T2" si="2">SUM(O2:Q2)</f>
        <v>36.5</v>
      </c>
      <c r="U2" s="23">
        <f t="shared" ref="U2" si="3">SUM(F2:J2)</f>
        <v>59.099999999999994</v>
      </c>
      <c r="V2" s="23">
        <f t="shared" ref="V2" si="4">SUM(M2:Q2)</f>
        <v>61.599999999999994</v>
      </c>
      <c r="W2" s="11" t="s">
        <v>172</v>
      </c>
      <c r="X2" s="11" t="s">
        <v>185</v>
      </c>
      <c r="Y2" s="13" t="s">
        <v>216</v>
      </c>
      <c r="Z2" s="13" t="s">
        <v>205</v>
      </c>
      <c r="AA2" s="13" t="s">
        <v>230</v>
      </c>
      <c r="AB2" s="11" t="s">
        <v>136</v>
      </c>
      <c r="AC2" s="12">
        <v>8.6</v>
      </c>
      <c r="AD2" s="12">
        <v>9.6999999999999993</v>
      </c>
      <c r="AE2" s="12">
        <v>10.8</v>
      </c>
      <c r="AF2" s="11" t="s">
        <v>177</v>
      </c>
      <c r="AG2" s="12">
        <v>-1.2</v>
      </c>
      <c r="AH2" s="12" t="s">
        <v>220</v>
      </c>
      <c r="AI2" s="12" t="s">
        <v>224</v>
      </c>
      <c r="AJ2" s="12">
        <v>-1.2</v>
      </c>
      <c r="AK2" s="12"/>
      <c r="AL2" s="11" t="s">
        <v>222</v>
      </c>
      <c r="AM2" s="11" t="s">
        <v>222</v>
      </c>
      <c r="AN2" s="11" t="s">
        <v>179</v>
      </c>
      <c r="AO2" s="8"/>
      <c r="AP2" s="8" t="s">
        <v>301</v>
      </c>
      <c r="AQ2" s="27" t="s">
        <v>302</v>
      </c>
    </row>
  </sheetData>
  <autoFilter ref="A1:AP2" xr:uid="{00000000-0009-0000-0000-000007000000}"/>
  <phoneticPr fontId="12"/>
  <conditionalFormatting sqref="F2:Q2">
    <cfRule type="colorScale" priority="635">
      <colorScale>
        <cfvo type="min"/>
        <cfvo type="percentile" val="50"/>
        <cfvo type="max"/>
        <color rgb="FFF8696B"/>
        <color rgb="FFFFEB84"/>
        <color rgb="FF63BE7B"/>
      </colorScale>
    </cfRule>
    <cfRule type="colorScale" priority="636">
      <colorScale>
        <cfvo type="min"/>
        <cfvo type="percentile" val="50"/>
        <cfvo type="max"/>
        <color rgb="FFF8696B"/>
        <color rgb="FFFFEB84"/>
        <color rgb="FF63BE7B"/>
      </colorScale>
    </cfRule>
  </conditionalFormatting>
  <conditionalFormatting sqref="AF2">
    <cfRule type="containsText" dxfId="68" priority="125" operator="containsText" text="D">
      <formula>NOT(ISERROR(SEARCH("D",AF2)))</formula>
    </cfRule>
    <cfRule type="containsText" dxfId="67" priority="126" operator="containsText" text="S">
      <formula>NOT(ISERROR(SEARCH("S",AF2)))</formula>
    </cfRule>
    <cfRule type="containsText" dxfId="66" priority="127" operator="containsText" text="F">
      <formula>NOT(ISERROR(SEARCH("F",AF2)))</formula>
    </cfRule>
  </conditionalFormatting>
  <conditionalFormatting sqref="AF2:AO2">
    <cfRule type="containsText" dxfId="65" priority="128" operator="containsText" text="E">
      <formula>NOT(ISERROR(SEARCH("E",AF2)))</formula>
    </cfRule>
    <cfRule type="containsText" dxfId="64" priority="129" operator="containsText" text="B">
      <formula>NOT(ISERROR(SEARCH("B",AF2)))</formula>
    </cfRule>
    <cfRule type="containsText" dxfId="63" priority="130" operator="containsText" text="A">
      <formula>NOT(ISERROR(SEARCH("A",AF2)))</formula>
    </cfRule>
  </conditionalFormatting>
  <dataValidations count="1">
    <dataValidation type="list" allowBlank="1" showInputMessage="1" showErrorMessage="1" sqref="AO2"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R2:V2 R3:V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2"/>
  <sheetViews>
    <sheetView workbookViewId="0">
      <pane xSplit="5" ySplit="1" topLeftCell="T2" activePane="bottomRight" state="frozen"/>
      <selection activeCell="E15" sqref="E15"/>
      <selection pane="topRight" activeCell="E15" sqref="E15"/>
      <selection pane="bottomLeft" activeCell="E15" sqref="E15"/>
      <selection pane="bottomRight" activeCell="AT2" sqref="Z2:AT18"/>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145</v>
      </c>
      <c r="Z1" s="2" t="s">
        <v>17</v>
      </c>
      <c r="AA1" s="2" t="s">
        <v>5</v>
      </c>
      <c r="AB1" s="3" t="s">
        <v>6</v>
      </c>
      <c r="AC1" s="3" t="s">
        <v>7</v>
      </c>
      <c r="AD1" s="3" t="s">
        <v>8</v>
      </c>
      <c r="AE1" s="3" t="s">
        <v>111</v>
      </c>
      <c r="AF1" s="4" t="s">
        <v>132</v>
      </c>
      <c r="AG1" s="4" t="s">
        <v>133</v>
      </c>
      <c r="AH1" s="4" t="s">
        <v>143</v>
      </c>
      <c r="AI1" s="4" t="s">
        <v>148</v>
      </c>
      <c r="AJ1" s="4" t="s">
        <v>9</v>
      </c>
      <c r="AK1" s="4" t="s">
        <v>100</v>
      </c>
      <c r="AL1" s="4" t="s">
        <v>10</v>
      </c>
      <c r="AM1" s="4" t="s">
        <v>11</v>
      </c>
      <c r="AN1" s="4"/>
      <c r="AO1" s="4" t="s">
        <v>12</v>
      </c>
      <c r="AP1" s="4" t="s">
        <v>13</v>
      </c>
      <c r="AQ1" s="4" t="s">
        <v>54</v>
      </c>
      <c r="AR1" s="4" t="s">
        <v>55</v>
      </c>
      <c r="AS1" s="1" t="s">
        <v>70</v>
      </c>
      <c r="AT1" s="14" t="s">
        <v>134</v>
      </c>
    </row>
    <row r="2" spans="1:46" s="5" customFormat="1">
      <c r="A2" s="6"/>
      <c r="B2" s="7"/>
      <c r="C2" s="8"/>
      <c r="D2" s="9"/>
      <c r="E2" s="8"/>
      <c r="F2" s="10"/>
      <c r="G2" s="10"/>
      <c r="H2" s="10"/>
      <c r="I2" s="10"/>
      <c r="J2" s="10"/>
      <c r="K2" s="10"/>
      <c r="L2" s="10"/>
      <c r="M2" s="10"/>
      <c r="N2" s="10"/>
      <c r="O2" s="10"/>
      <c r="P2" s="10"/>
      <c r="Q2" s="10"/>
      <c r="R2" s="10"/>
      <c r="S2" s="10"/>
      <c r="T2" s="10"/>
      <c r="U2" s="22">
        <f>SUM(F2:H2)</f>
        <v>0</v>
      </c>
      <c r="V2" s="22">
        <f>SUM(I2:Q2)</f>
        <v>0</v>
      </c>
      <c r="W2" s="22">
        <f>SUM(R2:T2)</f>
        <v>0</v>
      </c>
      <c r="X2" s="23">
        <f>SUM(F2:J2)</f>
        <v>0</v>
      </c>
      <c r="Y2" s="23">
        <f>SUM(P2:T2)</f>
        <v>0</v>
      </c>
      <c r="Z2" s="11"/>
      <c r="AA2" s="11"/>
      <c r="AB2" s="13"/>
      <c r="AC2" s="13"/>
      <c r="AD2" s="13"/>
      <c r="AE2" s="13"/>
      <c r="AF2" s="12"/>
      <c r="AG2" s="12"/>
      <c r="AH2" s="12"/>
      <c r="AI2" s="11"/>
      <c r="AJ2" s="12"/>
      <c r="AK2" s="12"/>
      <c r="AL2" s="12"/>
      <c r="AM2" s="12"/>
      <c r="AN2" s="12"/>
      <c r="AO2" s="11"/>
      <c r="AP2" s="11"/>
      <c r="AQ2" s="11"/>
      <c r="AR2" s="8"/>
      <c r="AS2" s="8"/>
      <c r="AT2" s="27"/>
    </row>
  </sheetData>
  <autoFilter ref="A1:AS2" xr:uid="{00000000-0009-0000-0000-000009000000}"/>
  <phoneticPr fontId="3"/>
  <conditionalFormatting sqref="F2:Q2">
    <cfRule type="colorScale" priority="59">
      <colorScale>
        <cfvo type="min"/>
        <cfvo type="percentile" val="50"/>
        <cfvo type="max"/>
        <color rgb="FFF8696B"/>
        <color rgb="FFFFEB84"/>
        <color rgb="FF63BE7B"/>
      </colorScale>
    </cfRule>
    <cfRule type="colorScale" priority="60">
      <colorScale>
        <cfvo type="min"/>
        <cfvo type="percentile" val="50"/>
        <cfvo type="max"/>
        <color rgb="FFF8696B"/>
        <color rgb="FFFFEB84"/>
        <color rgb="FF63BE7B"/>
      </colorScale>
    </cfRule>
  </conditionalFormatting>
  <conditionalFormatting sqref="F2:T2">
    <cfRule type="colorScale" priority="58">
      <colorScale>
        <cfvo type="min"/>
        <cfvo type="percentile" val="50"/>
        <cfvo type="max"/>
        <color rgb="FFF8696B"/>
        <color rgb="FFFFEB84"/>
        <color rgb="FF63BE7B"/>
      </colorScale>
    </cfRule>
  </conditionalFormatting>
  <conditionalFormatting sqref="R2:T2">
    <cfRule type="colorScale" priority="74">
      <colorScale>
        <cfvo type="min"/>
        <cfvo type="percentile" val="50"/>
        <cfvo type="max"/>
        <color rgb="FFF8696B"/>
        <color rgb="FFFFEB84"/>
        <color rgb="FF63BE7B"/>
      </colorScale>
    </cfRule>
  </conditionalFormatting>
  <conditionalFormatting sqref="AI2">
    <cfRule type="containsText" dxfId="59" priority="46" operator="containsText" text="D">
      <formula>NOT(ISERROR(SEARCH("D",AI2)))</formula>
    </cfRule>
    <cfRule type="containsText" dxfId="58" priority="47" operator="containsText" text="S">
      <formula>NOT(ISERROR(SEARCH("S",AI2)))</formula>
    </cfRule>
    <cfRule type="containsText" dxfId="57" priority="48" operator="containsText" text="F">
      <formula>NOT(ISERROR(SEARCH("F",AI2)))</formula>
    </cfRule>
    <cfRule type="containsText" dxfId="56" priority="49" operator="containsText" text="E">
      <formula>NOT(ISERROR(SEARCH("E",AI2)))</formula>
    </cfRule>
    <cfRule type="containsText" dxfId="55" priority="50" operator="containsText" text="B">
      <formula>NOT(ISERROR(SEARCH("B",AI2)))</formula>
    </cfRule>
    <cfRule type="containsText" dxfId="54" priority="51" operator="containsText" text="A">
      <formula>NOT(ISERROR(SEARCH("A",AI2)))</formula>
    </cfRule>
  </conditionalFormatting>
  <conditionalFormatting sqref="AO2:AR2">
    <cfRule type="containsText" dxfId="53" priority="1" operator="containsText" text="E">
      <formula>NOT(ISERROR(SEARCH("E",AO2)))</formula>
    </cfRule>
    <cfRule type="containsText" dxfId="52" priority="2" operator="containsText" text="B">
      <formula>NOT(ISERROR(SEARCH("B",AO2)))</formula>
    </cfRule>
    <cfRule type="containsText" dxfId="51" priority="3" operator="containsText" text="A">
      <formula>NOT(ISERROR(SEARCH("A",AO2)))</formula>
    </cfRule>
  </conditionalFormatting>
  <dataValidations count="1">
    <dataValidation type="list" allowBlank="1" showInputMessage="1" showErrorMessage="1" sqref="AR2" xr:uid="{7D68A5EE-95AE-864C-9842-E9616B8F3C96}">
      <formula1>"強風,外差し,イン先行,タフ"</formula1>
    </dataValidation>
  </dataValidations>
  <pageMargins left="0.75" right="0.75" top="1" bottom="1" header="0.3" footer="0.3"/>
  <pageSetup paperSize="9" orientation="portrait" horizontalDpi="4294967292" verticalDpi="4294967292"/>
  <ignoredErrors>
    <ignoredError sqref="U2:Y2 U3:Y5"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sheetPr codeName="Sheet15"/>
  <dimension ref="A1:AU10"/>
  <sheetViews>
    <sheetView workbookViewId="0">
      <pane xSplit="5" ySplit="1" topLeftCell="O2" activePane="bottomRight" state="frozen"/>
      <selection activeCell="E15" sqref="E15"/>
      <selection pane="topRight" activeCell="E15" sqref="E15"/>
      <selection pane="bottomLeft" activeCell="E15" sqref="E15"/>
      <selection pane="bottomRight" activeCell="AR2" sqref="AA2:AR11"/>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155</v>
      </c>
      <c r="V1" s="1" t="s">
        <v>3</v>
      </c>
      <c r="W1" s="1" t="s">
        <v>156</v>
      </c>
      <c r="X1" s="1" t="s">
        <v>4</v>
      </c>
      <c r="Y1" s="1" t="s">
        <v>48</v>
      </c>
      <c r="Z1" s="1" t="s">
        <v>145</v>
      </c>
      <c r="AA1" s="2" t="s">
        <v>17</v>
      </c>
      <c r="AB1" s="2" t="s">
        <v>5</v>
      </c>
      <c r="AC1" s="3" t="s">
        <v>6</v>
      </c>
      <c r="AD1" s="3" t="s">
        <v>7</v>
      </c>
      <c r="AE1" s="3" t="s">
        <v>8</v>
      </c>
      <c r="AF1" s="3" t="s">
        <v>111</v>
      </c>
      <c r="AG1" s="4" t="s">
        <v>132</v>
      </c>
      <c r="AH1" s="4" t="s">
        <v>133</v>
      </c>
      <c r="AI1" s="4" t="s">
        <v>143</v>
      </c>
      <c r="AJ1" s="4" t="s">
        <v>148</v>
      </c>
      <c r="AK1" s="4" t="s">
        <v>9</v>
      </c>
      <c r="AL1" s="4" t="s">
        <v>100</v>
      </c>
      <c r="AM1" s="4" t="s">
        <v>10</v>
      </c>
      <c r="AN1" s="4" t="s">
        <v>11</v>
      </c>
      <c r="AO1" s="4"/>
      <c r="AP1" s="4" t="s">
        <v>12</v>
      </c>
      <c r="AQ1" s="4" t="s">
        <v>13</v>
      </c>
      <c r="AR1" s="4" t="s">
        <v>54</v>
      </c>
      <c r="AS1" s="4" t="s">
        <v>55</v>
      </c>
      <c r="AT1" s="1" t="s">
        <v>70</v>
      </c>
      <c r="AU1" s="14" t="s">
        <v>134</v>
      </c>
    </row>
    <row r="2" spans="1:47" s="5" customFormat="1">
      <c r="A2" s="6"/>
      <c r="B2" s="7"/>
      <c r="C2" s="8"/>
      <c r="D2" s="9"/>
      <c r="E2" s="8"/>
      <c r="F2" s="10"/>
      <c r="G2" s="10"/>
      <c r="H2" s="10"/>
      <c r="I2" s="10"/>
      <c r="J2" s="10"/>
      <c r="K2" s="10"/>
      <c r="L2" s="10"/>
      <c r="M2" s="10"/>
      <c r="N2" s="10"/>
      <c r="O2" s="10"/>
      <c r="P2" s="10"/>
      <c r="Q2" s="10"/>
      <c r="R2" s="10"/>
      <c r="S2" s="10"/>
      <c r="T2" s="10"/>
      <c r="U2" s="10"/>
      <c r="V2" s="22">
        <f>SUM(F2:H2)</f>
        <v>0</v>
      </c>
      <c r="W2" s="22">
        <f>SUM(I2:R2)</f>
        <v>0</v>
      </c>
      <c r="X2" s="22">
        <f>SUM(S2:U2)</f>
        <v>0</v>
      </c>
      <c r="Y2" s="23">
        <f>SUM(F2:J2)</f>
        <v>0</v>
      </c>
      <c r="Z2" s="23">
        <f>SUM(Q2:U2)</f>
        <v>0</v>
      </c>
      <c r="AA2" s="11"/>
      <c r="AB2" s="11"/>
      <c r="AC2" s="13"/>
      <c r="AD2" s="13"/>
      <c r="AE2" s="13"/>
      <c r="AF2" s="13"/>
      <c r="AG2" s="12"/>
      <c r="AH2" s="12"/>
      <c r="AI2" s="12"/>
      <c r="AJ2" s="11"/>
      <c r="AK2" s="12"/>
      <c r="AL2" s="12"/>
      <c r="AM2" s="12"/>
      <c r="AN2" s="12"/>
      <c r="AO2" s="12"/>
      <c r="AP2" s="11"/>
      <c r="AQ2" s="11"/>
      <c r="AR2" s="11"/>
      <c r="AS2" s="8"/>
      <c r="AT2" s="8"/>
      <c r="AU2" s="27"/>
    </row>
    <row r="3" spans="1:47">
      <c r="F3" s="24"/>
      <c r="G3" s="24"/>
      <c r="H3" s="24"/>
      <c r="I3" s="24"/>
      <c r="J3" s="24"/>
      <c r="K3" s="24"/>
      <c r="L3" s="24"/>
      <c r="M3" s="24"/>
      <c r="N3" s="24"/>
      <c r="O3" s="24"/>
      <c r="P3" s="24"/>
      <c r="Q3" s="24"/>
      <c r="R3" s="24"/>
      <c r="S3" s="24"/>
      <c r="T3" s="24"/>
      <c r="U3" s="24"/>
      <c r="V3" s="26"/>
      <c r="W3" s="26"/>
      <c r="X3" s="26"/>
      <c r="Y3" s="26"/>
      <c r="Z3" s="26"/>
    </row>
    <row r="4" spans="1:47">
      <c r="F4" s="24"/>
      <c r="G4" s="24"/>
      <c r="H4" s="24"/>
      <c r="I4" s="24"/>
      <c r="J4" s="24"/>
      <c r="K4" s="24"/>
      <c r="L4" s="24"/>
      <c r="M4" s="24"/>
      <c r="N4" s="24"/>
      <c r="O4" s="24"/>
      <c r="P4" s="24"/>
      <c r="Q4" s="24"/>
      <c r="R4" s="24"/>
      <c r="S4" s="24"/>
      <c r="T4" s="24"/>
      <c r="U4" s="24"/>
      <c r="V4" s="26"/>
      <c r="W4" s="26"/>
      <c r="X4" s="26"/>
      <c r="Y4" s="26"/>
      <c r="Z4" s="26"/>
    </row>
    <row r="5" spans="1:47">
      <c r="F5" s="24"/>
      <c r="G5" s="24"/>
      <c r="H5" s="24"/>
      <c r="I5" s="24"/>
      <c r="J5" s="24"/>
      <c r="K5" s="24"/>
      <c r="L5" s="24"/>
      <c r="M5" s="24"/>
      <c r="N5" s="24"/>
      <c r="O5" s="24"/>
      <c r="P5" s="24"/>
      <c r="Q5" s="24"/>
      <c r="R5" s="24"/>
      <c r="S5" s="24"/>
      <c r="T5" s="24"/>
      <c r="U5" s="24"/>
      <c r="V5" s="26"/>
      <c r="W5" s="26"/>
      <c r="X5" s="26"/>
      <c r="Y5" s="26"/>
      <c r="Z5" s="26"/>
    </row>
    <row r="6" spans="1:47">
      <c r="F6" s="24"/>
      <c r="G6" s="24"/>
      <c r="H6" s="24"/>
      <c r="I6" s="24"/>
      <c r="J6" s="24"/>
      <c r="K6" s="24"/>
      <c r="L6" s="24"/>
      <c r="M6" s="24"/>
      <c r="N6" s="24"/>
      <c r="O6" s="24"/>
      <c r="P6" s="24"/>
      <c r="Q6" s="24"/>
      <c r="R6" s="24"/>
      <c r="S6" s="24"/>
      <c r="T6" s="24"/>
      <c r="U6" s="24"/>
      <c r="V6" s="26"/>
      <c r="W6" s="26"/>
      <c r="X6" s="26"/>
      <c r="Y6" s="26"/>
      <c r="Z6" s="26"/>
    </row>
    <row r="7" spans="1:47">
      <c r="I7" s="25"/>
      <c r="J7" s="25"/>
      <c r="K7" s="25"/>
      <c r="L7" s="25"/>
      <c r="M7" s="25"/>
      <c r="N7" s="25"/>
      <c r="O7" s="25"/>
      <c r="P7" s="25"/>
      <c r="Q7" s="25"/>
      <c r="R7" s="25"/>
      <c r="S7" s="25"/>
      <c r="T7" s="25"/>
      <c r="U7" s="25"/>
      <c r="V7" s="25"/>
      <c r="W7" s="25"/>
      <c r="X7" s="25"/>
      <c r="Y7" s="25"/>
      <c r="Z7" s="25"/>
    </row>
    <row r="8" spans="1:47">
      <c r="I8" s="25"/>
      <c r="J8" s="25"/>
      <c r="K8" s="25"/>
      <c r="L8" s="25"/>
      <c r="M8" s="25"/>
      <c r="N8" s="25"/>
      <c r="O8" s="25"/>
      <c r="P8" s="25"/>
      <c r="Q8" s="25"/>
      <c r="R8" s="25"/>
      <c r="S8" s="25"/>
      <c r="T8" s="25"/>
      <c r="U8" s="25"/>
      <c r="V8" s="25"/>
      <c r="W8" s="25"/>
      <c r="X8" s="25"/>
      <c r="Y8" s="25"/>
      <c r="Z8" s="25"/>
    </row>
    <row r="9" spans="1:47">
      <c r="I9" s="25"/>
      <c r="J9" s="25"/>
      <c r="K9" s="25"/>
      <c r="L9" s="25"/>
      <c r="M9" s="25"/>
      <c r="N9" s="25"/>
      <c r="O9" s="25"/>
      <c r="P9" s="25"/>
      <c r="Q9" s="25"/>
      <c r="R9" s="25"/>
      <c r="S9" s="25"/>
      <c r="T9" s="25"/>
      <c r="U9" s="25"/>
      <c r="V9" s="25"/>
      <c r="W9" s="25"/>
      <c r="X9" s="25"/>
      <c r="Y9" s="25"/>
      <c r="Z9" s="25"/>
    </row>
    <row r="10" spans="1:47">
      <c r="I10" s="25"/>
      <c r="J10" s="25"/>
      <c r="K10" s="25"/>
      <c r="L10" s="25"/>
      <c r="M10" s="25"/>
      <c r="N10" s="25"/>
      <c r="O10" s="25"/>
      <c r="P10" s="25"/>
      <c r="Q10" s="25"/>
      <c r="R10" s="25"/>
      <c r="S10" s="25"/>
      <c r="T10" s="25"/>
      <c r="U10" s="25"/>
      <c r="V10" s="25"/>
      <c r="W10" s="25"/>
      <c r="X10" s="25"/>
      <c r="Y10" s="25"/>
      <c r="Z10" s="25"/>
    </row>
  </sheetData>
  <autoFilter ref="A1:AT2" xr:uid="{00000000-0009-0000-0000-000009000000}"/>
  <phoneticPr fontId="12"/>
  <conditionalFormatting sqref="F2:Q2">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50" priority="29" operator="containsText" text="D">
      <formula>NOT(ISERROR(SEARCH("D",AJ2)))</formula>
    </cfRule>
    <cfRule type="containsText" dxfId="49" priority="30" operator="containsText" text="S">
      <formula>NOT(ISERROR(SEARCH("S",AJ2)))</formula>
    </cfRule>
    <cfRule type="containsText" dxfId="48" priority="31" operator="containsText" text="F">
      <formula>NOT(ISERROR(SEARCH("F",AJ2)))</formula>
    </cfRule>
    <cfRule type="containsText" dxfId="47" priority="32" operator="containsText" text="E">
      <formula>NOT(ISERROR(SEARCH("E",AJ2)))</formula>
    </cfRule>
    <cfRule type="containsText" dxfId="46" priority="33" operator="containsText" text="B">
      <formula>NOT(ISERROR(SEARCH("B",AJ2)))</formula>
    </cfRule>
    <cfRule type="containsText" dxfId="45" priority="34" operator="containsText" text="A">
      <formula>NOT(ISERROR(SEARCH("A",AJ2)))</formula>
    </cfRule>
  </conditionalFormatting>
  <conditionalFormatting sqref="AP2:AS2">
    <cfRule type="containsText" dxfId="44" priority="35" operator="containsText" text="E">
      <formula>NOT(ISERROR(SEARCH("E",AP2)))</formula>
    </cfRule>
    <cfRule type="containsText" dxfId="43" priority="36" operator="containsText" text="B">
      <formula>NOT(ISERROR(SEARCH("B",AP2)))</formula>
    </cfRule>
    <cfRule type="containsText" dxfId="42" priority="37" operator="containsText" text="A">
      <formula>NOT(ISERROR(SEARCH("A",AP2)))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4"/>
  <sheetViews>
    <sheetView zoomScaleNormal="100" workbookViewId="0">
      <pane xSplit="5" ySplit="1" topLeftCell="I2" activePane="bottomRight" state="frozen"/>
      <selection activeCell="E24" sqref="E24"/>
      <selection pane="topRight" activeCell="E24" sqref="E24"/>
      <selection pane="bottomLeft" activeCell="E24" sqref="E24"/>
      <selection pane="bottomRight" activeCell="AG14" sqref="AG14"/>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t="s">
        <v>2</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132</v>
      </c>
      <c r="U1" s="4" t="s">
        <v>133</v>
      </c>
      <c r="V1" s="4" t="s">
        <v>148</v>
      </c>
      <c r="W1" s="4" t="s">
        <v>9</v>
      </c>
      <c r="X1" s="4" t="s">
        <v>91</v>
      </c>
      <c r="Y1" s="4" t="s">
        <v>10</v>
      </c>
      <c r="Z1" s="4" t="s">
        <v>11</v>
      </c>
      <c r="AA1" s="4"/>
      <c r="AB1" s="4" t="s">
        <v>12</v>
      </c>
      <c r="AC1" s="4" t="s">
        <v>13</v>
      </c>
      <c r="AD1" s="4" t="s">
        <v>54</v>
      </c>
      <c r="AE1" s="4" t="s">
        <v>92</v>
      </c>
      <c r="AF1" s="14" t="s">
        <v>93</v>
      </c>
      <c r="AG1" s="14" t="s">
        <v>134</v>
      </c>
    </row>
    <row r="2" spans="1:33" s="5" customFormat="1">
      <c r="A2" s="6">
        <v>45689</v>
      </c>
      <c r="B2" s="17" t="s">
        <v>173</v>
      </c>
      <c r="C2" s="8" t="s">
        <v>183</v>
      </c>
      <c r="D2" s="9">
        <v>5.0694444444444445E-2</v>
      </c>
      <c r="E2" s="8" t="s">
        <v>270</v>
      </c>
      <c r="F2" s="10">
        <v>12.5</v>
      </c>
      <c r="G2" s="10">
        <v>11.4</v>
      </c>
      <c r="H2" s="10">
        <v>12</v>
      </c>
      <c r="I2" s="10">
        <v>12</v>
      </c>
      <c r="J2" s="10">
        <v>12.4</v>
      </c>
      <c r="K2" s="10">
        <v>12.7</v>
      </c>
      <c r="L2" s="22">
        <f t="shared" ref="L2:L4" si="0">SUM(F2:H2)</f>
        <v>35.9</v>
      </c>
      <c r="M2" s="22">
        <f t="shared" ref="M2:M4" si="1">SUM(I2:K2)</f>
        <v>37.099999999999994</v>
      </c>
      <c r="N2" s="23">
        <f t="shared" ref="N2:N4" si="2">SUM(F2:J2)</f>
        <v>60.3</v>
      </c>
      <c r="O2" s="11" t="s">
        <v>170</v>
      </c>
      <c r="P2" s="11" t="s">
        <v>171</v>
      </c>
      <c r="Q2" s="13" t="s">
        <v>217</v>
      </c>
      <c r="R2" s="13" t="s">
        <v>214</v>
      </c>
      <c r="S2" s="13" t="s">
        <v>249</v>
      </c>
      <c r="T2" s="12">
        <v>1</v>
      </c>
      <c r="U2" s="12">
        <v>1.2</v>
      </c>
      <c r="V2" s="11" t="s">
        <v>179</v>
      </c>
      <c r="W2" s="12">
        <v>0.4</v>
      </c>
      <c r="X2" s="12" t="s">
        <v>220</v>
      </c>
      <c r="Y2" s="12">
        <v>0.1</v>
      </c>
      <c r="Z2" s="8">
        <v>0.3</v>
      </c>
      <c r="AA2" s="8"/>
      <c r="AB2" s="11" t="s">
        <v>222</v>
      </c>
      <c r="AC2" s="11" t="s">
        <v>221</v>
      </c>
      <c r="AD2" s="11" t="s">
        <v>179</v>
      </c>
      <c r="AE2" s="8"/>
      <c r="AF2" s="8" t="s">
        <v>272</v>
      </c>
      <c r="AG2" s="27" t="s">
        <v>271</v>
      </c>
    </row>
    <row r="3" spans="1:33" s="5" customFormat="1">
      <c r="A3" s="6">
        <v>45689</v>
      </c>
      <c r="B3" s="18" t="s">
        <v>137</v>
      </c>
      <c r="C3" s="8" t="s">
        <v>183</v>
      </c>
      <c r="D3" s="9">
        <v>5.0034722222222223E-2</v>
      </c>
      <c r="E3" s="8" t="s">
        <v>291</v>
      </c>
      <c r="F3" s="10">
        <v>12.4</v>
      </c>
      <c r="G3" s="10">
        <v>11.7</v>
      </c>
      <c r="H3" s="10">
        <v>11.9</v>
      </c>
      <c r="I3" s="10">
        <v>12</v>
      </c>
      <c r="J3" s="10">
        <v>11.8</v>
      </c>
      <c r="K3" s="10">
        <v>12.5</v>
      </c>
      <c r="L3" s="22">
        <f t="shared" si="0"/>
        <v>36</v>
      </c>
      <c r="M3" s="22">
        <f t="shared" si="1"/>
        <v>36.299999999999997</v>
      </c>
      <c r="N3" s="23">
        <f t="shared" si="2"/>
        <v>59.8</v>
      </c>
      <c r="O3" s="11" t="s">
        <v>194</v>
      </c>
      <c r="P3" s="11" t="s">
        <v>203</v>
      </c>
      <c r="Q3" s="13" t="s">
        <v>248</v>
      </c>
      <c r="R3" s="13" t="s">
        <v>187</v>
      </c>
      <c r="S3" s="13" t="s">
        <v>260</v>
      </c>
      <c r="T3" s="12">
        <v>1</v>
      </c>
      <c r="U3" s="12">
        <v>1.2</v>
      </c>
      <c r="V3" s="11" t="s">
        <v>179</v>
      </c>
      <c r="W3" s="12">
        <v>0.4</v>
      </c>
      <c r="X3" s="12" t="s">
        <v>220</v>
      </c>
      <c r="Y3" s="12">
        <v>0.1</v>
      </c>
      <c r="Z3" s="8">
        <v>0.3</v>
      </c>
      <c r="AA3" s="8"/>
      <c r="AB3" s="11" t="s">
        <v>222</v>
      </c>
      <c r="AC3" s="11" t="s">
        <v>222</v>
      </c>
      <c r="AD3" s="11" t="s">
        <v>178</v>
      </c>
      <c r="AE3" s="8"/>
      <c r="AF3" s="8" t="s">
        <v>294</v>
      </c>
      <c r="AG3" s="27" t="s">
        <v>295</v>
      </c>
    </row>
    <row r="4" spans="1:33" s="5" customFormat="1">
      <c r="A4" s="6">
        <v>45690</v>
      </c>
      <c r="B4" s="18" t="s">
        <v>138</v>
      </c>
      <c r="C4" s="8" t="s">
        <v>234</v>
      </c>
      <c r="D4" s="9">
        <v>5.0694444444444445E-2</v>
      </c>
      <c r="E4" s="8" t="s">
        <v>310</v>
      </c>
      <c r="F4" s="10">
        <v>12.4</v>
      </c>
      <c r="G4" s="10">
        <v>11.3</v>
      </c>
      <c r="H4" s="10">
        <v>11.8</v>
      </c>
      <c r="I4" s="10">
        <v>12.1</v>
      </c>
      <c r="J4" s="10">
        <v>12.4</v>
      </c>
      <c r="K4" s="10">
        <v>13</v>
      </c>
      <c r="L4" s="22">
        <f t="shared" si="0"/>
        <v>35.5</v>
      </c>
      <c r="M4" s="22">
        <f t="shared" si="1"/>
        <v>37.5</v>
      </c>
      <c r="N4" s="23">
        <f t="shared" si="2"/>
        <v>60</v>
      </c>
      <c r="O4" s="11" t="s">
        <v>170</v>
      </c>
      <c r="P4" s="11" t="s">
        <v>171</v>
      </c>
      <c r="Q4" s="13" t="s">
        <v>264</v>
      </c>
      <c r="R4" s="13" t="s">
        <v>188</v>
      </c>
      <c r="S4" s="13" t="s">
        <v>187</v>
      </c>
      <c r="T4" s="12">
        <v>7.2</v>
      </c>
      <c r="U4" s="12">
        <v>6.2</v>
      </c>
      <c r="V4" s="11" t="s">
        <v>211</v>
      </c>
      <c r="W4" s="12">
        <v>1.1000000000000001</v>
      </c>
      <c r="X4" s="12" t="s">
        <v>220</v>
      </c>
      <c r="Y4" s="12">
        <v>0.6</v>
      </c>
      <c r="Z4" s="8">
        <v>0.5</v>
      </c>
      <c r="AA4" s="8"/>
      <c r="AB4" s="11" t="s">
        <v>221</v>
      </c>
      <c r="AC4" s="11" t="s">
        <v>222</v>
      </c>
      <c r="AD4" s="11" t="s">
        <v>178</v>
      </c>
      <c r="AE4" s="8"/>
      <c r="AF4" s="8" t="s">
        <v>320</v>
      </c>
      <c r="AG4" s="27" t="s">
        <v>339</v>
      </c>
    </row>
  </sheetData>
  <autoFilter ref="A1:AF4" xr:uid="{00000000-0009-0000-0000-00000A000000}"/>
  <phoneticPr fontId="12"/>
  <conditionalFormatting sqref="F2:K4">
    <cfRule type="colorScale" priority="1687">
      <colorScale>
        <cfvo type="min"/>
        <cfvo type="percentile" val="50"/>
        <cfvo type="max"/>
        <color rgb="FFF8696B"/>
        <color rgb="FFFFEB84"/>
        <color rgb="FF63BE7B"/>
      </colorScale>
    </cfRule>
  </conditionalFormatting>
  <conditionalFormatting sqref="V2:V4">
    <cfRule type="containsText" dxfId="41" priority="117" operator="containsText" text="D">
      <formula>NOT(ISERROR(SEARCH("D",V2)))</formula>
    </cfRule>
    <cfRule type="containsText" dxfId="40" priority="118" operator="containsText" text="S">
      <formula>NOT(ISERROR(SEARCH("S",V2)))</formula>
    </cfRule>
    <cfRule type="containsText" dxfId="39" priority="119" operator="containsText" text="F">
      <formula>NOT(ISERROR(SEARCH("F",V2)))</formula>
    </cfRule>
    <cfRule type="containsText" dxfId="38" priority="120" operator="containsText" text="E">
      <formula>NOT(ISERROR(SEARCH("E",V2)))</formula>
    </cfRule>
    <cfRule type="containsText" dxfId="37" priority="121" operator="containsText" text="B">
      <formula>NOT(ISERROR(SEARCH("B",V2)))</formula>
    </cfRule>
    <cfRule type="containsText" dxfId="36" priority="122" operator="containsText" text="A">
      <formula>NOT(ISERROR(SEARCH("A",V2)))</formula>
    </cfRule>
  </conditionalFormatting>
  <conditionalFormatting sqref="W2:AE4">
    <cfRule type="containsText" dxfId="35" priority="2" operator="containsText" text="E">
      <formula>NOT(ISERROR(SEARCH("E",W2)))</formula>
    </cfRule>
    <cfRule type="containsText" dxfId="34" priority="3" operator="containsText" text="B">
      <formula>NOT(ISERROR(SEARCH("B",W2)))</formula>
    </cfRule>
    <cfRule type="containsText" dxfId="33" priority="4" operator="containsText" text="A">
      <formula>NOT(ISERROR(SEARCH("A",W2)))</formula>
    </cfRule>
  </conditionalFormatting>
  <dataValidations count="1">
    <dataValidation type="list" allowBlank="1" showInputMessage="1" showErrorMessage="1" sqref="AE2:AE4" xr:uid="{00000000-0002-0000-0A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L2:N2 M3:N3" formulaRange="1"/>
    <ignoredError sqref="L3 L4:N4" formula="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6"/>
  <sheetViews>
    <sheetView zoomScaleNormal="100" workbookViewId="0">
      <pane xSplit="5" ySplit="1" topLeftCell="J2" activePane="bottomRight" state="frozen"/>
      <selection activeCell="E15" sqref="E15"/>
      <selection pane="topRight" activeCell="E15" sqref="E15"/>
      <selection pane="bottomLeft" activeCell="E15" sqref="E15"/>
      <selection pane="bottomRight" activeCell="U4" sqref="U4"/>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5" width="8.832031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132</v>
      </c>
      <c r="W1" s="4" t="s">
        <v>133</v>
      </c>
      <c r="X1" s="4" t="s">
        <v>148</v>
      </c>
      <c r="Y1" s="4" t="s">
        <v>9</v>
      </c>
      <c r="Z1" s="4" t="s">
        <v>100</v>
      </c>
      <c r="AA1" s="4" t="s">
        <v>10</v>
      </c>
      <c r="AB1" s="4" t="s">
        <v>11</v>
      </c>
      <c r="AC1" s="4"/>
      <c r="AD1" s="4" t="s">
        <v>12</v>
      </c>
      <c r="AE1" s="4" t="s">
        <v>13</v>
      </c>
      <c r="AF1" s="4" t="s">
        <v>54</v>
      </c>
      <c r="AG1" s="4" t="s">
        <v>59</v>
      </c>
      <c r="AH1" s="1" t="s">
        <v>29</v>
      </c>
      <c r="AI1" s="14" t="s">
        <v>134</v>
      </c>
    </row>
    <row r="2" spans="1:35" s="5" customFormat="1">
      <c r="A2" s="6">
        <v>45689</v>
      </c>
      <c r="B2" s="18" t="s">
        <v>141</v>
      </c>
      <c r="C2" s="8" t="s">
        <v>191</v>
      </c>
      <c r="D2" s="9">
        <v>5.9085648148148151E-2</v>
      </c>
      <c r="E2" s="8" t="s">
        <v>276</v>
      </c>
      <c r="F2" s="10">
        <v>12.1</v>
      </c>
      <c r="G2" s="10">
        <v>11.3</v>
      </c>
      <c r="H2" s="10">
        <v>12.6</v>
      </c>
      <c r="I2" s="10">
        <v>12.3</v>
      </c>
      <c r="J2" s="10">
        <v>12.3</v>
      </c>
      <c r="K2" s="10">
        <v>12.3</v>
      </c>
      <c r="L2" s="10">
        <v>12.6</v>
      </c>
      <c r="M2" s="22">
        <f t="shared" ref="M2:M6" si="0">SUM(F2:H2)</f>
        <v>36</v>
      </c>
      <c r="N2" s="22">
        <f t="shared" ref="N2:N6" si="1">I2</f>
        <v>12.3</v>
      </c>
      <c r="O2" s="22">
        <f t="shared" ref="O2:O6" si="2">SUM(J2:L2)</f>
        <v>37.200000000000003</v>
      </c>
      <c r="P2" s="23">
        <f t="shared" ref="P2:P6" si="3">SUM(F2:J2)</f>
        <v>60.599999999999994</v>
      </c>
      <c r="Q2" s="11" t="s">
        <v>189</v>
      </c>
      <c r="R2" s="11" t="s">
        <v>190</v>
      </c>
      <c r="S2" s="13" t="s">
        <v>277</v>
      </c>
      <c r="T2" s="13" t="s">
        <v>278</v>
      </c>
      <c r="U2" s="13" t="s">
        <v>199</v>
      </c>
      <c r="V2" s="12">
        <v>1</v>
      </c>
      <c r="W2" s="12">
        <v>1.2</v>
      </c>
      <c r="X2" s="11" t="s">
        <v>181</v>
      </c>
      <c r="Y2" s="8">
        <v>0.1</v>
      </c>
      <c r="Z2" s="11" t="s">
        <v>220</v>
      </c>
      <c r="AA2" s="8">
        <v>-0.2</v>
      </c>
      <c r="AB2" s="8">
        <v>0.3</v>
      </c>
      <c r="AC2" s="11"/>
      <c r="AD2" s="11" t="s">
        <v>222</v>
      </c>
      <c r="AE2" s="11" t="s">
        <v>221</v>
      </c>
      <c r="AF2" s="11" t="s">
        <v>181</v>
      </c>
      <c r="AG2" s="8"/>
      <c r="AH2" s="8" t="s">
        <v>279</v>
      </c>
      <c r="AI2" s="27" t="s">
        <v>280</v>
      </c>
    </row>
    <row r="3" spans="1:35" s="5" customFormat="1">
      <c r="A3" s="6">
        <v>45689</v>
      </c>
      <c r="B3" s="18" t="s">
        <v>269</v>
      </c>
      <c r="C3" s="8" t="s">
        <v>191</v>
      </c>
      <c r="D3" s="9">
        <v>6.0416666666666667E-2</v>
      </c>
      <c r="E3" s="8" t="s">
        <v>285</v>
      </c>
      <c r="F3" s="10">
        <v>12.4</v>
      </c>
      <c r="G3" s="10">
        <v>11.4</v>
      </c>
      <c r="H3" s="10">
        <v>12.8</v>
      </c>
      <c r="I3" s="10">
        <v>13.1</v>
      </c>
      <c r="J3" s="10">
        <v>13</v>
      </c>
      <c r="K3" s="10">
        <v>12.4</v>
      </c>
      <c r="L3" s="10">
        <v>11.9</v>
      </c>
      <c r="M3" s="22">
        <f t="shared" si="0"/>
        <v>36.6</v>
      </c>
      <c r="N3" s="22">
        <f t="shared" si="1"/>
        <v>13.1</v>
      </c>
      <c r="O3" s="22">
        <f t="shared" si="2"/>
        <v>37.299999999999997</v>
      </c>
      <c r="P3" s="23">
        <f t="shared" si="3"/>
        <v>62.7</v>
      </c>
      <c r="Q3" s="11" t="s">
        <v>208</v>
      </c>
      <c r="R3" s="11" t="s">
        <v>209</v>
      </c>
      <c r="S3" s="13" t="s">
        <v>238</v>
      </c>
      <c r="T3" s="13" t="s">
        <v>259</v>
      </c>
      <c r="U3" s="13" t="s">
        <v>287</v>
      </c>
      <c r="V3" s="12">
        <v>1</v>
      </c>
      <c r="W3" s="12">
        <v>1.2</v>
      </c>
      <c r="X3" s="11" t="s">
        <v>181</v>
      </c>
      <c r="Y3" s="8">
        <v>1.4</v>
      </c>
      <c r="Z3" s="11" t="s">
        <v>220</v>
      </c>
      <c r="AA3" s="8">
        <v>1.1000000000000001</v>
      </c>
      <c r="AB3" s="8">
        <v>0.3</v>
      </c>
      <c r="AC3" s="11"/>
      <c r="AD3" s="11" t="s">
        <v>223</v>
      </c>
      <c r="AE3" s="11" t="s">
        <v>222</v>
      </c>
      <c r="AF3" s="11" t="s">
        <v>182</v>
      </c>
      <c r="AG3" s="8"/>
      <c r="AH3" s="8" t="s">
        <v>284</v>
      </c>
      <c r="AI3" s="27" t="s">
        <v>286</v>
      </c>
    </row>
    <row r="4" spans="1:35" s="5" customFormat="1">
      <c r="A4" s="6">
        <v>45689</v>
      </c>
      <c r="B4" s="18" t="s">
        <v>174</v>
      </c>
      <c r="C4" s="8" t="s">
        <v>191</v>
      </c>
      <c r="D4" s="9">
        <v>5.8425925925925923E-2</v>
      </c>
      <c r="E4" s="8" t="s">
        <v>296</v>
      </c>
      <c r="F4" s="10">
        <v>12.4</v>
      </c>
      <c r="G4" s="10">
        <v>11.5</v>
      </c>
      <c r="H4" s="10">
        <v>12</v>
      </c>
      <c r="I4" s="10">
        <v>12.2</v>
      </c>
      <c r="J4" s="10">
        <v>11.9</v>
      </c>
      <c r="K4" s="10">
        <v>12.3</v>
      </c>
      <c r="L4" s="10">
        <v>12.5</v>
      </c>
      <c r="M4" s="22">
        <f t="shared" si="0"/>
        <v>35.9</v>
      </c>
      <c r="N4" s="22">
        <f t="shared" si="1"/>
        <v>12.2</v>
      </c>
      <c r="O4" s="22">
        <f t="shared" si="2"/>
        <v>36.700000000000003</v>
      </c>
      <c r="P4" s="23">
        <f t="shared" si="3"/>
        <v>59.999999999999993</v>
      </c>
      <c r="Q4" s="11" t="s">
        <v>189</v>
      </c>
      <c r="R4" s="11" t="s">
        <v>190</v>
      </c>
      <c r="S4" s="13" t="s">
        <v>250</v>
      </c>
      <c r="T4" s="13" t="s">
        <v>261</v>
      </c>
      <c r="U4" s="13" t="s">
        <v>297</v>
      </c>
      <c r="V4" s="12">
        <v>1</v>
      </c>
      <c r="W4" s="12">
        <v>1.2</v>
      </c>
      <c r="X4" s="11" t="s">
        <v>181</v>
      </c>
      <c r="Y4" s="8">
        <v>0.3</v>
      </c>
      <c r="Z4" s="11" t="s">
        <v>220</v>
      </c>
      <c r="AA4" s="8" t="s">
        <v>224</v>
      </c>
      <c r="AB4" s="8">
        <v>0.3</v>
      </c>
      <c r="AC4" s="11"/>
      <c r="AD4" s="11" t="s">
        <v>222</v>
      </c>
      <c r="AE4" s="11" t="s">
        <v>222</v>
      </c>
      <c r="AF4" s="11" t="s">
        <v>182</v>
      </c>
      <c r="AG4" s="8"/>
      <c r="AH4" s="8" t="s">
        <v>292</v>
      </c>
      <c r="AI4" s="27" t="s">
        <v>293</v>
      </c>
    </row>
    <row r="5" spans="1:35" s="5" customFormat="1">
      <c r="A5" s="6">
        <v>45690</v>
      </c>
      <c r="B5" s="17" t="s">
        <v>232</v>
      </c>
      <c r="C5" s="8" t="s">
        <v>236</v>
      </c>
      <c r="D5" s="9">
        <v>5.9108796296296298E-2</v>
      </c>
      <c r="E5" s="8" t="s">
        <v>266</v>
      </c>
      <c r="F5" s="10">
        <v>12.1</v>
      </c>
      <c r="G5" s="10">
        <v>11.2</v>
      </c>
      <c r="H5" s="10">
        <v>12.2</v>
      </c>
      <c r="I5" s="10">
        <v>12.8</v>
      </c>
      <c r="J5" s="10">
        <v>12.7</v>
      </c>
      <c r="K5" s="10">
        <v>12.4</v>
      </c>
      <c r="L5" s="10">
        <v>12.3</v>
      </c>
      <c r="M5" s="22">
        <f t="shared" si="0"/>
        <v>35.5</v>
      </c>
      <c r="N5" s="22">
        <f t="shared" si="1"/>
        <v>12.8</v>
      </c>
      <c r="O5" s="22">
        <f t="shared" si="2"/>
        <v>37.400000000000006</v>
      </c>
      <c r="P5" s="23">
        <f t="shared" si="3"/>
        <v>61</v>
      </c>
      <c r="Q5" s="11" t="s">
        <v>189</v>
      </c>
      <c r="R5" s="11" t="s">
        <v>190</v>
      </c>
      <c r="S5" s="13" t="s">
        <v>199</v>
      </c>
      <c r="T5" s="13" t="s">
        <v>244</v>
      </c>
      <c r="U5" s="13" t="s">
        <v>262</v>
      </c>
      <c r="V5" s="12">
        <v>7.2</v>
      </c>
      <c r="W5" s="12">
        <v>6.2</v>
      </c>
      <c r="X5" s="11" t="s">
        <v>233</v>
      </c>
      <c r="Y5" s="8">
        <v>1.1000000000000001</v>
      </c>
      <c r="Z5" s="11" t="s">
        <v>220</v>
      </c>
      <c r="AA5" s="8">
        <v>0.6</v>
      </c>
      <c r="AB5" s="8">
        <v>0.5</v>
      </c>
      <c r="AC5" s="11"/>
      <c r="AD5" s="11" t="s">
        <v>221</v>
      </c>
      <c r="AE5" s="11" t="s">
        <v>222</v>
      </c>
      <c r="AF5" s="11" t="s">
        <v>182</v>
      </c>
      <c r="AG5" s="8"/>
      <c r="AH5" s="8" t="s">
        <v>322</v>
      </c>
      <c r="AI5" s="27" t="s">
        <v>337</v>
      </c>
    </row>
    <row r="6" spans="1:35" s="5" customFormat="1">
      <c r="A6" s="6">
        <v>45690</v>
      </c>
      <c r="B6" s="18" t="s">
        <v>157</v>
      </c>
      <c r="C6" s="8" t="s">
        <v>237</v>
      </c>
      <c r="D6" s="9">
        <v>5.7685185185185187E-2</v>
      </c>
      <c r="E6" s="8" t="s">
        <v>316</v>
      </c>
      <c r="F6" s="10">
        <v>11.9</v>
      </c>
      <c r="G6" s="10">
        <v>10.9</v>
      </c>
      <c r="H6" s="10">
        <v>11.7</v>
      </c>
      <c r="I6" s="10">
        <v>12.2</v>
      </c>
      <c r="J6" s="10">
        <v>12.3</v>
      </c>
      <c r="K6" s="10">
        <v>12.2</v>
      </c>
      <c r="L6" s="10">
        <v>12.2</v>
      </c>
      <c r="M6" s="22">
        <f t="shared" si="0"/>
        <v>34.5</v>
      </c>
      <c r="N6" s="22">
        <f t="shared" si="1"/>
        <v>12.2</v>
      </c>
      <c r="O6" s="22">
        <f t="shared" si="2"/>
        <v>36.700000000000003</v>
      </c>
      <c r="P6" s="23">
        <f t="shared" si="3"/>
        <v>59</v>
      </c>
      <c r="Q6" s="11" t="s">
        <v>197</v>
      </c>
      <c r="R6" s="11" t="s">
        <v>198</v>
      </c>
      <c r="S6" s="13" t="s">
        <v>241</v>
      </c>
      <c r="T6" s="13" t="s">
        <v>239</v>
      </c>
      <c r="U6" s="13" t="s">
        <v>246</v>
      </c>
      <c r="V6" s="12">
        <v>7.2</v>
      </c>
      <c r="W6" s="12">
        <v>6.2</v>
      </c>
      <c r="X6" s="11" t="s">
        <v>233</v>
      </c>
      <c r="Y6" s="8">
        <v>-0.4</v>
      </c>
      <c r="Z6" s="11" t="s">
        <v>220</v>
      </c>
      <c r="AA6" s="8">
        <v>-0.9</v>
      </c>
      <c r="AB6" s="8">
        <v>0.5</v>
      </c>
      <c r="AC6" s="11"/>
      <c r="AD6" s="11" t="s">
        <v>231</v>
      </c>
      <c r="AE6" s="11" t="s">
        <v>222</v>
      </c>
      <c r="AF6" s="11" t="s">
        <v>181</v>
      </c>
      <c r="AG6" s="8"/>
      <c r="AH6" s="8" t="s">
        <v>325</v>
      </c>
      <c r="AI6" s="27" t="s">
        <v>332</v>
      </c>
    </row>
  </sheetData>
  <autoFilter ref="A1:AH6" xr:uid="{00000000-0009-0000-0000-00000B000000}"/>
  <phoneticPr fontId="3"/>
  <conditionalFormatting sqref="F2:L3">
    <cfRule type="colorScale" priority="2158">
      <colorScale>
        <cfvo type="min"/>
        <cfvo type="percentile" val="50"/>
        <cfvo type="max"/>
        <color rgb="FFF8696B"/>
        <color rgb="FFFFEB84"/>
        <color rgb="FF63BE7B"/>
      </colorScale>
    </cfRule>
  </conditionalFormatting>
  <conditionalFormatting sqref="X2:X6">
    <cfRule type="containsText" dxfId="32" priority="130" operator="containsText" text="D">
      <formula>NOT(ISERROR(SEARCH("D",X2)))</formula>
    </cfRule>
    <cfRule type="containsText" dxfId="31" priority="131" operator="containsText" text="S">
      <formula>NOT(ISERROR(SEARCH("S",X2)))</formula>
    </cfRule>
    <cfRule type="containsText" dxfId="30" priority="132" operator="containsText" text="F">
      <formula>NOT(ISERROR(SEARCH("F",X2)))</formula>
    </cfRule>
    <cfRule type="containsText" dxfId="29" priority="133" operator="containsText" text="E">
      <formula>NOT(ISERROR(SEARCH("E",X2)))</formula>
    </cfRule>
    <cfRule type="containsText" dxfId="28" priority="134" operator="containsText" text="B">
      <formula>NOT(ISERROR(SEARCH("B",X2)))</formula>
    </cfRule>
    <cfRule type="containsText" dxfId="27" priority="135" operator="containsText" text="A">
      <formula>NOT(ISERROR(SEARCH("A",X2)))</formula>
    </cfRule>
  </conditionalFormatting>
  <conditionalFormatting sqref="Y2:AG6">
    <cfRule type="containsText" dxfId="26" priority="2" operator="containsText" text="E">
      <formula>NOT(ISERROR(SEARCH("E",Y2)))</formula>
    </cfRule>
    <cfRule type="containsText" dxfId="25" priority="3" operator="containsText" text="B">
      <formula>NOT(ISERROR(SEARCH("B",Y2)))</formula>
    </cfRule>
  </conditionalFormatting>
  <conditionalFormatting sqref="AD2:AE2">
    <cfRule type="containsText" dxfId="24" priority="2041" operator="containsText" text="A">
      <formula>NOT(ISERROR(SEARCH("A",AD2)))</formula>
    </cfRule>
  </conditionalFormatting>
  <conditionalFormatting sqref="AD3:AG6">
    <cfRule type="containsText" dxfId="23" priority="4" operator="containsText" text="A">
      <formula>NOT(ISERROR(SEARCH("A",AD3)))</formula>
    </cfRule>
  </conditionalFormatting>
  <conditionalFormatting sqref="AF2:AG3">
    <cfRule type="containsText" dxfId="22" priority="239" operator="containsText" text="A">
      <formula>NOT(ISERROR(SEARCH("A",AF2)))</formula>
    </cfRule>
  </conditionalFormatting>
  <conditionalFormatting sqref="F4:L6">
    <cfRule type="colorScale" priority="2263">
      <colorScale>
        <cfvo type="min"/>
        <cfvo type="percentile" val="50"/>
        <cfvo type="max"/>
        <color rgb="FFF8696B"/>
        <color rgb="FFFFEB84"/>
        <color rgb="FF63BE7B"/>
      </colorScale>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6"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3 M4:P6"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8"/>
  <sheetViews>
    <sheetView workbookViewId="0">
      <pane xSplit="5" ySplit="1" topLeftCell="AL2" activePane="bottomRight" state="frozen"/>
      <selection activeCell="E24" sqref="E24"/>
      <selection pane="topRight" activeCell="E24" sqref="E24"/>
      <selection pane="bottomLeft" activeCell="E24" sqref="E24"/>
      <selection pane="bottomRight" activeCell="AL7" sqref="AL7"/>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8" max="28" width="8.83203125" customWidth="1"/>
    <col min="29" max="29" width="5.33203125" customWidth="1"/>
    <col min="30" max="30" width="8.8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145</v>
      </c>
      <c r="T1" s="2" t="s">
        <v>104</v>
      </c>
      <c r="U1" s="2" t="s">
        <v>50</v>
      </c>
      <c r="V1" s="3" t="s">
        <v>51</v>
      </c>
      <c r="W1" s="3" t="s">
        <v>52</v>
      </c>
      <c r="X1" s="3" t="s">
        <v>53</v>
      </c>
      <c r="Y1" s="4" t="s">
        <v>132</v>
      </c>
      <c r="Z1" s="4" t="s">
        <v>133</v>
      </c>
      <c r="AA1" s="4" t="s">
        <v>148</v>
      </c>
      <c r="AB1" s="4" t="s">
        <v>9</v>
      </c>
      <c r="AC1" s="4" t="s">
        <v>91</v>
      </c>
      <c r="AD1" s="4" t="s">
        <v>10</v>
      </c>
      <c r="AE1" s="4" t="s">
        <v>11</v>
      </c>
      <c r="AF1" s="4"/>
      <c r="AG1" s="4" t="s">
        <v>12</v>
      </c>
      <c r="AH1" s="4" t="s">
        <v>13</v>
      </c>
      <c r="AI1" s="4" t="s">
        <v>54</v>
      </c>
      <c r="AJ1" s="4" t="s">
        <v>105</v>
      </c>
      <c r="AK1" s="1" t="s">
        <v>106</v>
      </c>
      <c r="AL1" s="14" t="s">
        <v>134</v>
      </c>
    </row>
    <row r="2" spans="1:41" s="5" customFormat="1">
      <c r="A2" s="6">
        <v>45689</v>
      </c>
      <c r="B2" s="18" t="s">
        <v>138</v>
      </c>
      <c r="C2" s="8" t="s">
        <v>183</v>
      </c>
      <c r="D2" s="9">
        <v>7.9236111111111104E-2</v>
      </c>
      <c r="E2" s="8" t="s">
        <v>273</v>
      </c>
      <c r="F2" s="10">
        <v>12.7</v>
      </c>
      <c r="G2" s="10">
        <v>12</v>
      </c>
      <c r="H2" s="10">
        <v>12.9</v>
      </c>
      <c r="I2" s="10">
        <v>12.4</v>
      </c>
      <c r="J2" s="10">
        <v>13</v>
      </c>
      <c r="K2" s="10">
        <v>13</v>
      </c>
      <c r="L2" s="10">
        <v>12.6</v>
      </c>
      <c r="M2" s="10">
        <v>12.9</v>
      </c>
      <c r="N2" s="10">
        <v>13.1</v>
      </c>
      <c r="O2" s="22">
        <f>SUM(F2:H2)</f>
        <v>37.6</v>
      </c>
      <c r="P2" s="22">
        <f>SUM(I2:K2)</f>
        <v>38.4</v>
      </c>
      <c r="Q2" s="22">
        <f>SUM(L2:N2)</f>
        <v>38.6</v>
      </c>
      <c r="R2" s="23">
        <f>SUM(F2:J2)</f>
        <v>63</v>
      </c>
      <c r="S2" s="23">
        <f>SUM(J2:N2)</f>
        <v>64.599999999999994</v>
      </c>
      <c r="T2" s="11" t="s">
        <v>170</v>
      </c>
      <c r="U2" s="11" t="s">
        <v>185</v>
      </c>
      <c r="V2" s="13" t="s">
        <v>260</v>
      </c>
      <c r="W2" s="13" t="s">
        <v>257</v>
      </c>
      <c r="X2" s="13" t="s">
        <v>257</v>
      </c>
      <c r="Y2" s="12">
        <v>1</v>
      </c>
      <c r="Z2" s="12">
        <v>1.2</v>
      </c>
      <c r="AA2" s="11" t="s">
        <v>179</v>
      </c>
      <c r="AB2" s="12">
        <v>0.7</v>
      </c>
      <c r="AC2" s="12" t="s">
        <v>220</v>
      </c>
      <c r="AD2" s="12">
        <v>0.3</v>
      </c>
      <c r="AE2" s="12">
        <v>0.4</v>
      </c>
      <c r="AF2" s="12"/>
      <c r="AG2" s="11" t="s">
        <v>222</v>
      </c>
      <c r="AH2" s="11" t="s">
        <v>222</v>
      </c>
      <c r="AI2" s="11" t="s">
        <v>179</v>
      </c>
      <c r="AJ2" s="8"/>
      <c r="AK2" s="8" t="s">
        <v>274</v>
      </c>
      <c r="AL2" s="27" t="s">
        <v>275</v>
      </c>
      <c r="AO2" s="15"/>
    </row>
    <row r="3" spans="1:41" s="5" customFormat="1">
      <c r="A3" s="6">
        <v>45689</v>
      </c>
      <c r="B3" s="17" t="s">
        <v>142</v>
      </c>
      <c r="C3" s="8" t="s">
        <v>183</v>
      </c>
      <c r="D3" s="9">
        <v>7.7800925925925926E-2</v>
      </c>
      <c r="E3" s="28" t="s">
        <v>303</v>
      </c>
      <c r="F3" s="10">
        <v>12.3</v>
      </c>
      <c r="G3" s="10">
        <v>11.7</v>
      </c>
      <c r="H3" s="10">
        <v>12.8</v>
      </c>
      <c r="I3" s="10">
        <v>12.5</v>
      </c>
      <c r="J3" s="10">
        <v>12.9</v>
      </c>
      <c r="K3" s="10">
        <v>13</v>
      </c>
      <c r="L3" s="10">
        <v>12.4</v>
      </c>
      <c r="M3" s="10">
        <v>12.2</v>
      </c>
      <c r="N3" s="10">
        <v>12.4</v>
      </c>
      <c r="O3" s="22">
        <f>SUM(F3:H3)</f>
        <v>36.799999999999997</v>
      </c>
      <c r="P3" s="22">
        <f>SUM(I3:K3)</f>
        <v>38.4</v>
      </c>
      <c r="Q3" s="22">
        <f>SUM(L3:N3)</f>
        <v>37</v>
      </c>
      <c r="R3" s="23">
        <f>SUM(F3:J3)</f>
        <v>62.199999999999996</v>
      </c>
      <c r="S3" s="23">
        <f>SUM(J3:N3)</f>
        <v>62.9</v>
      </c>
      <c r="T3" s="11" t="s">
        <v>170</v>
      </c>
      <c r="U3" s="11" t="s">
        <v>193</v>
      </c>
      <c r="V3" s="13" t="s">
        <v>186</v>
      </c>
      <c r="W3" s="13" t="s">
        <v>186</v>
      </c>
      <c r="X3" s="13" t="s">
        <v>242</v>
      </c>
      <c r="Y3" s="12">
        <v>1</v>
      </c>
      <c r="Z3" s="12">
        <v>1.2</v>
      </c>
      <c r="AA3" s="11" t="s">
        <v>179</v>
      </c>
      <c r="AB3" s="12">
        <v>1.2</v>
      </c>
      <c r="AC3" s="12" t="s">
        <v>220</v>
      </c>
      <c r="AD3" s="12">
        <v>0.8</v>
      </c>
      <c r="AE3" s="12">
        <v>0.4</v>
      </c>
      <c r="AF3" s="12" t="s">
        <v>226</v>
      </c>
      <c r="AG3" s="11" t="s">
        <v>221</v>
      </c>
      <c r="AH3" s="11" t="s">
        <v>221</v>
      </c>
      <c r="AI3" s="11" t="s">
        <v>177</v>
      </c>
      <c r="AJ3" s="8"/>
      <c r="AK3" s="8" t="s">
        <v>304</v>
      </c>
      <c r="AL3" s="27" t="s">
        <v>304</v>
      </c>
    </row>
    <row r="4" spans="1:41" s="5" customFormat="1">
      <c r="A4" s="6">
        <v>45690</v>
      </c>
      <c r="B4" s="17" t="s">
        <v>138</v>
      </c>
      <c r="C4" s="8" t="s">
        <v>234</v>
      </c>
      <c r="D4" s="9">
        <v>7.993055555555556E-2</v>
      </c>
      <c r="E4" s="8" t="s">
        <v>309</v>
      </c>
      <c r="F4" s="10">
        <v>12.3</v>
      </c>
      <c r="G4" s="10">
        <v>11.5</v>
      </c>
      <c r="H4" s="10">
        <v>13.3</v>
      </c>
      <c r="I4" s="10">
        <v>12.8</v>
      </c>
      <c r="J4" s="10">
        <v>12.7</v>
      </c>
      <c r="K4" s="10">
        <v>13</v>
      </c>
      <c r="L4" s="10">
        <v>13</v>
      </c>
      <c r="M4" s="10">
        <v>13.7</v>
      </c>
      <c r="N4" s="10">
        <v>13.3</v>
      </c>
      <c r="O4" s="22">
        <f>SUM(F4:H4)</f>
        <v>37.1</v>
      </c>
      <c r="P4" s="22">
        <f>SUM(I4:K4)</f>
        <v>38.5</v>
      </c>
      <c r="Q4" s="22">
        <f>SUM(L4:N4)</f>
        <v>40</v>
      </c>
      <c r="R4" s="23">
        <f>SUM(F4:J4)</f>
        <v>62.600000000000009</v>
      </c>
      <c r="S4" s="23">
        <f>SUM(J4:N4)</f>
        <v>65.7</v>
      </c>
      <c r="T4" s="11" t="s">
        <v>172</v>
      </c>
      <c r="U4" s="11" t="s">
        <v>201</v>
      </c>
      <c r="V4" s="13" t="s">
        <v>228</v>
      </c>
      <c r="W4" s="13" t="s">
        <v>258</v>
      </c>
      <c r="X4" s="13" t="s">
        <v>195</v>
      </c>
      <c r="Y4" s="12">
        <v>7.2</v>
      </c>
      <c r="Z4" s="12">
        <v>6.2</v>
      </c>
      <c r="AA4" s="11" t="s">
        <v>211</v>
      </c>
      <c r="AB4" s="12">
        <v>1.7</v>
      </c>
      <c r="AC4" s="12" t="s">
        <v>220</v>
      </c>
      <c r="AD4" s="12">
        <v>1.1000000000000001</v>
      </c>
      <c r="AE4" s="12">
        <v>0.6</v>
      </c>
      <c r="AF4" s="12"/>
      <c r="AG4" s="11" t="s">
        <v>223</v>
      </c>
      <c r="AH4" s="11" t="s">
        <v>221</v>
      </c>
      <c r="AI4" s="11" t="s">
        <v>179</v>
      </c>
      <c r="AJ4" s="8"/>
      <c r="AK4" s="8" t="s">
        <v>319</v>
      </c>
      <c r="AL4" s="27" t="s">
        <v>340</v>
      </c>
    </row>
    <row r="5" spans="1:41" s="5" customFormat="1">
      <c r="A5" s="6">
        <v>45690</v>
      </c>
      <c r="B5" s="18" t="s">
        <v>173</v>
      </c>
      <c r="C5" s="8" t="s">
        <v>235</v>
      </c>
      <c r="D5" s="9">
        <v>8.0613425925925922E-2</v>
      </c>
      <c r="E5" s="8" t="s">
        <v>311</v>
      </c>
      <c r="F5" s="10">
        <v>12.3</v>
      </c>
      <c r="G5" s="10">
        <v>11.5</v>
      </c>
      <c r="H5" s="10">
        <v>13.9</v>
      </c>
      <c r="I5" s="10">
        <v>13.3</v>
      </c>
      <c r="J5" s="10">
        <v>13.1</v>
      </c>
      <c r="K5" s="10">
        <v>13.1</v>
      </c>
      <c r="L5" s="10">
        <v>13.2</v>
      </c>
      <c r="M5" s="10">
        <v>12.9</v>
      </c>
      <c r="N5" s="10">
        <v>13.2</v>
      </c>
      <c r="O5" s="22">
        <f t="shared" ref="O5:O7" si="0">SUM(F5:H5)</f>
        <v>37.700000000000003</v>
      </c>
      <c r="P5" s="22">
        <f t="shared" ref="P5:P7" si="1">SUM(I5:K5)</f>
        <v>39.5</v>
      </c>
      <c r="Q5" s="22">
        <f t="shared" ref="Q5:Q7" si="2">SUM(L5:N5)</f>
        <v>39.299999999999997</v>
      </c>
      <c r="R5" s="23">
        <f t="shared" ref="R5:R7" si="3">SUM(F5:J5)</f>
        <v>64.099999999999994</v>
      </c>
      <c r="S5" s="23">
        <f t="shared" ref="S5:S7" si="4">SUM(J5:N5)</f>
        <v>65.5</v>
      </c>
      <c r="T5" s="11" t="s">
        <v>194</v>
      </c>
      <c r="U5" s="11" t="s">
        <v>185</v>
      </c>
      <c r="V5" s="13" t="s">
        <v>207</v>
      </c>
      <c r="W5" s="13" t="s">
        <v>247</v>
      </c>
      <c r="X5" s="13" t="s">
        <v>312</v>
      </c>
      <c r="Y5" s="12">
        <v>7.2</v>
      </c>
      <c r="Z5" s="12">
        <v>6.2</v>
      </c>
      <c r="AA5" s="11" t="s">
        <v>211</v>
      </c>
      <c r="AB5" s="12">
        <v>2.6</v>
      </c>
      <c r="AC5" s="12" t="s">
        <v>220</v>
      </c>
      <c r="AD5" s="12">
        <v>2</v>
      </c>
      <c r="AE5" s="12">
        <v>0.6</v>
      </c>
      <c r="AF5" s="12"/>
      <c r="AG5" s="11" t="s">
        <v>223</v>
      </c>
      <c r="AH5" s="11" t="s">
        <v>221</v>
      </c>
      <c r="AI5" s="11" t="s">
        <v>179</v>
      </c>
      <c r="AJ5" s="8"/>
      <c r="AK5" s="8" t="s">
        <v>321</v>
      </c>
      <c r="AL5" s="27" t="s">
        <v>338</v>
      </c>
    </row>
    <row r="6" spans="1:41" s="5" customFormat="1">
      <c r="A6" s="6">
        <v>45690</v>
      </c>
      <c r="B6" s="18" t="s">
        <v>139</v>
      </c>
      <c r="C6" s="8" t="s">
        <v>234</v>
      </c>
      <c r="D6" s="9">
        <v>7.9201388888888891E-2</v>
      </c>
      <c r="E6" s="28" t="s">
        <v>315</v>
      </c>
      <c r="F6" s="10">
        <v>12.5</v>
      </c>
      <c r="G6" s="10">
        <v>11.9</v>
      </c>
      <c r="H6" s="10">
        <v>13.6</v>
      </c>
      <c r="I6" s="10">
        <v>12.7</v>
      </c>
      <c r="J6" s="10">
        <v>12.4</v>
      </c>
      <c r="K6" s="10">
        <v>12.2</v>
      </c>
      <c r="L6" s="10">
        <v>12.8</v>
      </c>
      <c r="M6" s="10">
        <v>12.9</v>
      </c>
      <c r="N6" s="10">
        <v>13.3</v>
      </c>
      <c r="O6" s="22">
        <f t="shared" si="0"/>
        <v>38</v>
      </c>
      <c r="P6" s="22">
        <f t="shared" si="1"/>
        <v>37.299999999999997</v>
      </c>
      <c r="Q6" s="22">
        <f t="shared" si="2"/>
        <v>39</v>
      </c>
      <c r="R6" s="23">
        <f t="shared" si="3"/>
        <v>63.1</v>
      </c>
      <c r="S6" s="23">
        <f t="shared" si="4"/>
        <v>63.600000000000009</v>
      </c>
      <c r="T6" s="11" t="s">
        <v>170</v>
      </c>
      <c r="U6" s="11" t="s">
        <v>185</v>
      </c>
      <c r="V6" s="13" t="s">
        <v>218</v>
      </c>
      <c r="W6" s="13" t="s">
        <v>215</v>
      </c>
      <c r="X6" s="13" t="s">
        <v>243</v>
      </c>
      <c r="Y6" s="12">
        <v>7.2</v>
      </c>
      <c r="Z6" s="12">
        <v>6.2</v>
      </c>
      <c r="AA6" s="11" t="s">
        <v>211</v>
      </c>
      <c r="AB6" s="12">
        <v>1.7</v>
      </c>
      <c r="AC6" s="12" t="s">
        <v>220</v>
      </c>
      <c r="AD6" s="12">
        <v>1.1000000000000001</v>
      </c>
      <c r="AE6" s="12">
        <v>0.6</v>
      </c>
      <c r="AF6" s="12"/>
      <c r="AG6" s="11" t="s">
        <v>223</v>
      </c>
      <c r="AH6" s="11" t="s">
        <v>222</v>
      </c>
      <c r="AI6" s="11" t="s">
        <v>178</v>
      </c>
      <c r="AJ6" s="8"/>
      <c r="AK6" s="8" t="s">
        <v>333</v>
      </c>
      <c r="AL6" s="27" t="s">
        <v>334</v>
      </c>
    </row>
    <row r="7" spans="1:41" s="5" customFormat="1">
      <c r="A7" s="6">
        <v>45690</v>
      </c>
      <c r="B7" s="18" t="s">
        <v>140</v>
      </c>
      <c r="C7" s="8" t="s">
        <v>234</v>
      </c>
      <c r="D7" s="9">
        <v>7.8483796296296301E-2</v>
      </c>
      <c r="E7" s="28" t="s">
        <v>267</v>
      </c>
      <c r="F7" s="10">
        <v>12.3</v>
      </c>
      <c r="G7" s="10">
        <v>11.6</v>
      </c>
      <c r="H7" s="10">
        <v>13.1</v>
      </c>
      <c r="I7" s="10">
        <v>12.4</v>
      </c>
      <c r="J7" s="10">
        <v>12.6</v>
      </c>
      <c r="K7" s="10">
        <v>12.6</v>
      </c>
      <c r="L7" s="10">
        <v>12.9</v>
      </c>
      <c r="M7" s="10">
        <v>12.6</v>
      </c>
      <c r="N7" s="10">
        <v>13</v>
      </c>
      <c r="O7" s="22">
        <f t="shared" si="0"/>
        <v>37</v>
      </c>
      <c r="P7" s="22">
        <f t="shared" si="1"/>
        <v>37.6</v>
      </c>
      <c r="Q7" s="22">
        <f t="shared" si="2"/>
        <v>38.5</v>
      </c>
      <c r="R7" s="23">
        <f t="shared" si="3"/>
        <v>62</v>
      </c>
      <c r="S7" s="23">
        <f t="shared" si="4"/>
        <v>63.7</v>
      </c>
      <c r="T7" s="11" t="s">
        <v>170</v>
      </c>
      <c r="U7" s="11" t="s">
        <v>185</v>
      </c>
      <c r="V7" s="13" t="s">
        <v>196</v>
      </c>
      <c r="W7" s="13" t="s">
        <v>217</v>
      </c>
      <c r="X7" s="13" t="s">
        <v>263</v>
      </c>
      <c r="Y7" s="12">
        <v>7.2</v>
      </c>
      <c r="Z7" s="12">
        <v>6.2</v>
      </c>
      <c r="AA7" s="11" t="s">
        <v>211</v>
      </c>
      <c r="AB7" s="12">
        <v>1.3</v>
      </c>
      <c r="AC7" s="12" t="s">
        <v>220</v>
      </c>
      <c r="AD7" s="12">
        <v>0.7</v>
      </c>
      <c r="AE7" s="12">
        <v>0.6</v>
      </c>
      <c r="AF7" s="12"/>
      <c r="AG7" s="11" t="s">
        <v>221</v>
      </c>
      <c r="AH7" s="11" t="s">
        <v>221</v>
      </c>
      <c r="AI7" s="11" t="s">
        <v>179</v>
      </c>
      <c r="AJ7" s="8"/>
      <c r="AK7" s="8" t="s">
        <v>326</v>
      </c>
      <c r="AL7" s="27" t="s">
        <v>331</v>
      </c>
    </row>
    <row r="8" spans="1:41">
      <c r="B8" s="25"/>
    </row>
  </sheetData>
  <autoFilter ref="A1:AL7" xr:uid="{00000000-0001-0000-0C00-000000000000}"/>
  <phoneticPr fontId="12"/>
  <conditionalFormatting sqref="F2:N2">
    <cfRule type="colorScale" priority="2199">
      <colorScale>
        <cfvo type="min"/>
        <cfvo type="percentile" val="50"/>
        <cfvo type="max"/>
        <color rgb="FFF8696B"/>
        <color rgb="FFFFEB84"/>
        <color rgb="FF63BE7B"/>
      </colorScale>
    </cfRule>
  </conditionalFormatting>
  <conditionalFormatting sqref="F3:N3">
    <cfRule type="colorScale" priority="256">
      <colorScale>
        <cfvo type="min"/>
        <cfvo type="percentile" val="50"/>
        <cfvo type="max"/>
        <color rgb="FFF8696B"/>
        <color rgb="FFFFEB84"/>
        <color rgb="FF63BE7B"/>
      </colorScale>
    </cfRule>
  </conditionalFormatting>
  <conditionalFormatting sqref="F4:N4">
    <cfRule type="colorScale" priority="257">
      <colorScale>
        <cfvo type="min"/>
        <cfvo type="percentile" val="50"/>
        <cfvo type="max"/>
        <color rgb="FFF8696B"/>
        <color rgb="FFFFEB84"/>
        <color rgb="FF63BE7B"/>
      </colorScale>
    </cfRule>
  </conditionalFormatting>
  <conditionalFormatting sqref="AA2:AA7">
    <cfRule type="containsText" dxfId="21" priority="267" operator="containsText" text="D">
      <formula>NOT(ISERROR(SEARCH("D",AA2)))</formula>
    </cfRule>
    <cfRule type="containsText" dxfId="20" priority="268" operator="containsText" text="S">
      <formula>NOT(ISERROR(SEARCH("S",AA2)))</formula>
    </cfRule>
    <cfRule type="containsText" dxfId="19" priority="269" operator="containsText" text="F">
      <formula>NOT(ISERROR(SEARCH("F",AA2)))</formula>
    </cfRule>
    <cfRule type="containsText" dxfId="18" priority="272" operator="containsText" text="A">
      <formula>NOT(ISERROR(SEARCH("A",AA2)))</formula>
    </cfRule>
  </conditionalFormatting>
  <conditionalFormatting sqref="AA2:AI2 AA3:AJ4 AA3:AA7">
    <cfRule type="containsText" dxfId="17" priority="270" operator="containsText" text="E">
      <formula>NOT(ISERROR(SEARCH("E",AA2)))</formula>
    </cfRule>
    <cfRule type="containsText" dxfId="16" priority="271" operator="containsText" text="B">
      <formula>NOT(ISERROR(SEARCH("B",AA2)))</formula>
    </cfRule>
  </conditionalFormatting>
  <conditionalFormatting sqref="AA5:AJ7">
    <cfRule type="containsText" dxfId="15" priority="175" operator="containsText" text="E">
      <formula>NOT(ISERROR(SEARCH("E",AA5)))</formula>
    </cfRule>
    <cfRule type="containsText" dxfId="14" priority="176" operator="containsText" text="B">
      <formula>NOT(ISERROR(SEARCH("B",AA5)))</formula>
    </cfRule>
  </conditionalFormatting>
  <conditionalFormatting sqref="AG2:AI2 AG3:AJ4">
    <cfRule type="containsText" dxfId="13" priority="286" operator="containsText" text="A">
      <formula>NOT(ISERROR(SEARCH("A",AG2)))</formula>
    </cfRule>
  </conditionalFormatting>
  <conditionalFormatting sqref="AG5:AJ7">
    <cfRule type="containsText" dxfId="12" priority="177" operator="containsText" text="A">
      <formula>NOT(ISERROR(SEARCH("A",AG5)))</formula>
    </cfRule>
  </conditionalFormatting>
  <conditionalFormatting sqref="AJ2">
    <cfRule type="containsText" dxfId="11" priority="253" operator="containsText" text="E">
      <formula>NOT(ISERROR(SEARCH("E",AJ2)))</formula>
    </cfRule>
    <cfRule type="containsText" dxfId="10" priority="254" operator="containsText" text="B">
      <formula>NOT(ISERROR(SEARCH("B",AJ2)))</formula>
    </cfRule>
    <cfRule type="containsText" dxfId="9" priority="255" operator="containsText" text="A">
      <formula>NOT(ISERROR(SEARCH("A",AJ2)))</formula>
    </cfRule>
  </conditionalFormatting>
  <conditionalFormatting sqref="F5:N7">
    <cfRule type="colorScale" priority="2264">
      <colorScale>
        <cfvo type="min"/>
        <cfvo type="percentile" val="50"/>
        <cfvo type="max"/>
        <color rgb="FFF8696B"/>
        <color rgb="FFFFEB84"/>
        <color rgb="FF63BE7B"/>
      </colorScale>
    </cfRule>
  </conditionalFormatting>
  <dataValidations count="1">
    <dataValidation type="list" allowBlank="1" showInputMessage="1" showErrorMessage="1" sqref="AJ2:AJ7"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4 O5:S7 O8:S8"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BB5E-A05C-2241-B27C-329C2D9EA294}">
  <sheetPr codeName="Sheet16"/>
  <dimension ref="A1:AL2"/>
  <sheetViews>
    <sheetView workbookViewId="0">
      <pane xSplit="5" ySplit="1" topLeftCell="R2" activePane="bottomRight" state="frozen"/>
      <selection activeCell="E15" sqref="E15"/>
      <selection pane="topRight" activeCell="E15" sqref="E15"/>
      <selection pane="bottomLeft" activeCell="E15" sqref="E15"/>
      <selection pane="bottomRight" activeCell="AA5" sqref="AA5"/>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41</v>
      </c>
      <c r="B1" s="1" t="s">
        <v>42</v>
      </c>
      <c r="C1" s="1" t="s">
        <v>43</v>
      </c>
      <c r="D1" s="1" t="s">
        <v>44</v>
      </c>
      <c r="E1" s="1" t="s">
        <v>45</v>
      </c>
      <c r="F1" s="1" t="s">
        <v>158</v>
      </c>
      <c r="G1" s="1" t="s">
        <v>159</v>
      </c>
      <c r="H1" s="1" t="s">
        <v>160</v>
      </c>
      <c r="I1" s="1" t="s">
        <v>161</v>
      </c>
      <c r="J1" s="1" t="s">
        <v>162</v>
      </c>
      <c r="K1" s="1" t="s">
        <v>163</v>
      </c>
      <c r="L1" s="1" t="s">
        <v>164</v>
      </c>
      <c r="M1" s="1" t="s">
        <v>165</v>
      </c>
      <c r="N1" s="1" t="s">
        <v>166</v>
      </c>
      <c r="O1" s="1" t="s">
        <v>167</v>
      </c>
      <c r="P1" s="1" t="s">
        <v>168</v>
      </c>
      <c r="Q1" s="1" t="s">
        <v>72</v>
      </c>
      <c r="R1" s="1" t="s">
        <v>47</v>
      </c>
      <c r="S1" s="1" t="s">
        <v>145</v>
      </c>
      <c r="T1" s="2" t="s">
        <v>49</v>
      </c>
      <c r="U1" s="2" t="s">
        <v>50</v>
      </c>
      <c r="V1" s="3" t="s">
        <v>51</v>
      </c>
      <c r="W1" s="3" t="s">
        <v>52</v>
      </c>
      <c r="X1" s="3" t="s">
        <v>53</v>
      </c>
      <c r="Y1" s="4" t="s">
        <v>132</v>
      </c>
      <c r="Z1" s="4" t="s">
        <v>133</v>
      </c>
      <c r="AA1" s="4" t="s">
        <v>169</v>
      </c>
      <c r="AB1" s="4" t="s">
        <v>9</v>
      </c>
      <c r="AC1" s="4" t="s">
        <v>91</v>
      </c>
      <c r="AD1" s="4" t="s">
        <v>10</v>
      </c>
      <c r="AE1" s="4" t="s">
        <v>11</v>
      </c>
      <c r="AF1" s="4"/>
      <c r="AG1" s="4" t="s">
        <v>12</v>
      </c>
      <c r="AH1" s="4" t="s">
        <v>13</v>
      </c>
      <c r="AI1" s="4" t="s">
        <v>54</v>
      </c>
      <c r="AJ1" s="4" t="s">
        <v>55</v>
      </c>
      <c r="AK1" s="1" t="s">
        <v>70</v>
      </c>
      <c r="AL1" s="14" t="s">
        <v>134</v>
      </c>
    </row>
    <row r="2" spans="1:38" s="5" customFormat="1">
      <c r="A2" s="6">
        <v>45689</v>
      </c>
      <c r="B2" s="7" t="s">
        <v>138</v>
      </c>
      <c r="C2" s="8" t="s">
        <v>183</v>
      </c>
      <c r="D2" s="9">
        <v>8.4074074074074079E-2</v>
      </c>
      <c r="E2" s="28" t="s">
        <v>283</v>
      </c>
      <c r="F2" s="40">
        <v>7.2</v>
      </c>
      <c r="G2" s="10">
        <v>11.2</v>
      </c>
      <c r="H2" s="10">
        <v>11.7</v>
      </c>
      <c r="I2" s="10">
        <v>13.7</v>
      </c>
      <c r="J2" s="10">
        <v>13.5</v>
      </c>
      <c r="K2" s="10">
        <v>13.5</v>
      </c>
      <c r="L2" s="10">
        <v>12.9</v>
      </c>
      <c r="M2" s="10">
        <v>12.5</v>
      </c>
      <c r="N2" s="10">
        <v>12.5</v>
      </c>
      <c r="O2" s="10">
        <v>12.7</v>
      </c>
      <c r="P2" s="22">
        <f t="shared" ref="P2" si="0">SUM(F2:H2)</f>
        <v>30.099999999999998</v>
      </c>
      <c r="Q2" s="22">
        <f t="shared" ref="Q2" si="1">SUM(I2:L2)</f>
        <v>53.6</v>
      </c>
      <c r="R2" s="22">
        <f t="shared" ref="R2" si="2">SUM(M2:O2)</f>
        <v>37.700000000000003</v>
      </c>
      <c r="S2" s="23">
        <f t="shared" ref="S2" si="3">SUM(K2:O2)</f>
        <v>64.099999999999994</v>
      </c>
      <c r="T2" s="11" t="s">
        <v>170</v>
      </c>
      <c r="U2" s="11" t="s">
        <v>171</v>
      </c>
      <c r="V2" s="41" t="s">
        <v>202</v>
      </c>
      <c r="W2" s="41" t="s">
        <v>204</v>
      </c>
      <c r="X2" s="41" t="s">
        <v>258</v>
      </c>
      <c r="Y2" s="12">
        <v>1</v>
      </c>
      <c r="Z2" s="12">
        <v>1.2</v>
      </c>
      <c r="AA2" s="11" t="s">
        <v>179</v>
      </c>
      <c r="AB2" s="11">
        <v>0.5</v>
      </c>
      <c r="AC2" s="11">
        <v>-0.6</v>
      </c>
      <c r="AD2" s="11">
        <v>-0.5</v>
      </c>
      <c r="AE2" s="11">
        <v>0.4</v>
      </c>
      <c r="AF2" s="11"/>
      <c r="AG2" s="11" t="s">
        <v>227</v>
      </c>
      <c r="AH2" s="11" t="s">
        <v>221</v>
      </c>
      <c r="AI2" s="11" t="s">
        <v>179</v>
      </c>
      <c r="AJ2" s="8"/>
      <c r="AK2" s="8" t="s">
        <v>281</v>
      </c>
      <c r="AL2" s="27" t="s">
        <v>282</v>
      </c>
    </row>
  </sheetData>
  <autoFilter ref="A1:AK2" xr:uid="{00000000-0009-0000-0000-000009000000}"/>
  <phoneticPr fontId="12"/>
  <conditionalFormatting sqref="G2:O2">
    <cfRule type="colorScale" priority="168">
      <colorScale>
        <cfvo type="min"/>
        <cfvo type="percentile" val="50"/>
        <cfvo type="max"/>
        <color rgb="FFF8696B"/>
        <color rgb="FFFFEB84"/>
        <color rgb="FF63BE7B"/>
      </colorScale>
    </cfRule>
  </conditionalFormatting>
  <conditionalFormatting sqref="AA2">
    <cfRule type="containsText" dxfId="8" priority="86" operator="containsText" text="D">
      <formula>NOT(ISERROR(SEARCH("D",AA2)))</formula>
    </cfRule>
    <cfRule type="containsText" dxfId="7" priority="87" operator="containsText" text="S">
      <formula>NOT(ISERROR(SEARCH("S",AA2)))</formula>
    </cfRule>
    <cfRule type="containsText" dxfId="6" priority="88" operator="containsText" text="F">
      <formula>NOT(ISERROR(SEARCH("F",AA2)))</formula>
    </cfRule>
    <cfRule type="containsText" dxfId="5" priority="89" operator="containsText" text="E">
      <formula>NOT(ISERROR(SEARCH("E",AA2)))</formula>
    </cfRule>
    <cfRule type="containsText" dxfId="4" priority="90" operator="containsText" text="B">
      <formula>NOT(ISERROR(SEARCH("B",AA2)))</formula>
    </cfRule>
    <cfRule type="containsText" dxfId="3" priority="91" operator="containsText" text="A">
      <formula>NOT(ISERROR(SEARCH("A",AA2)))</formula>
    </cfRule>
  </conditionalFormatting>
  <conditionalFormatting sqref="AG2:AJ2">
    <cfRule type="containsText" dxfId="2" priority="1" operator="containsText" text="E">
      <formula>NOT(ISERROR(SEARCH("E",AG2)))</formula>
    </cfRule>
    <cfRule type="containsText" dxfId="1" priority="2" operator="containsText" text="B">
      <formula>NOT(ISERROR(SEARCH("B",AG2)))</formula>
    </cfRule>
    <cfRule type="containsText" dxfId="0" priority="3" operator="containsText" text="A">
      <formula>NOT(ISERROR(SEARCH("A",AG2)))</formula>
    </cfRule>
  </conditionalFormatting>
  <dataValidations count="1">
    <dataValidation type="list" allowBlank="1" showInputMessage="1" showErrorMessage="1" sqref="AJ2" xr:uid="{5F9056C7-AE00-8D4D-B8C9-6F67D2C8DF15}">
      <formula1>"強風,外差し,イン先行,凍結防止"</formula1>
    </dataValidation>
  </dataValidations>
  <pageMargins left="0.75" right="0.75" top="1" bottom="1" header="0.3" footer="0.3"/>
  <pageSetup paperSize="9" orientation="portrait" horizontalDpi="4294967292" verticalDpi="4294967292"/>
  <ignoredErrors>
    <ignoredError sqref="P2:S2 P3:S3 P4:S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2"/>
  <sheetViews>
    <sheetView tabSelected="1" workbookViewId="0">
      <pane xSplit="5" ySplit="1" topLeftCell="F2" activePane="bottomRight" state="frozen"/>
      <selection activeCell="E24" sqref="E24"/>
      <selection pane="topRight" activeCell="E24" sqref="E24"/>
      <selection pane="bottomLeft" activeCell="E24" sqref="E24"/>
      <selection pane="bottomRight" activeCell="X5" sqref="X5"/>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132</v>
      </c>
      <c r="V1" s="4" t="s">
        <v>133</v>
      </c>
      <c r="W1" s="4" t="s">
        <v>143</v>
      </c>
      <c r="X1" s="4" t="s">
        <v>148</v>
      </c>
      <c r="Y1" s="4" t="s">
        <v>9</v>
      </c>
      <c r="Z1" s="4" t="s">
        <v>91</v>
      </c>
      <c r="AA1" s="4" t="s">
        <v>10</v>
      </c>
      <c r="AB1" s="4" t="s">
        <v>11</v>
      </c>
      <c r="AC1" s="4"/>
      <c r="AD1" s="4" t="s">
        <v>12</v>
      </c>
      <c r="AE1" s="4" t="s">
        <v>13</v>
      </c>
      <c r="AF1" s="4" t="s">
        <v>54</v>
      </c>
      <c r="AG1" s="4" t="s">
        <v>92</v>
      </c>
      <c r="AH1" s="14" t="s">
        <v>93</v>
      </c>
      <c r="AI1" s="14" t="s">
        <v>134</v>
      </c>
    </row>
    <row r="2" spans="1:35" s="5" customFormat="1">
      <c r="A2" s="6">
        <v>45690</v>
      </c>
      <c r="B2" s="7" t="s">
        <v>135</v>
      </c>
      <c r="C2" s="8" t="s">
        <v>183</v>
      </c>
      <c r="D2" s="9">
        <v>4.7245370370370368E-2</v>
      </c>
      <c r="E2" s="8" t="s">
        <v>317</v>
      </c>
      <c r="F2" s="10">
        <v>11.8</v>
      </c>
      <c r="G2" s="10">
        <v>10.6</v>
      </c>
      <c r="H2" s="10">
        <v>10.7</v>
      </c>
      <c r="I2" s="10">
        <v>11.1</v>
      </c>
      <c r="J2" s="10">
        <v>11.8</v>
      </c>
      <c r="K2" s="10">
        <v>12.2</v>
      </c>
      <c r="L2" s="22">
        <f>SUM(F2:H2)</f>
        <v>33.099999999999994</v>
      </c>
      <c r="M2" s="22">
        <f t="shared" ref="M2" si="0">SUM(I2:K2)</f>
        <v>35.099999999999994</v>
      </c>
      <c r="N2" s="23">
        <f t="shared" ref="N2" si="1">SUM(F2:J2)</f>
        <v>56</v>
      </c>
      <c r="O2" s="11" t="s">
        <v>172</v>
      </c>
      <c r="P2" s="11" t="s">
        <v>185</v>
      </c>
      <c r="Q2" s="29" t="s">
        <v>249</v>
      </c>
      <c r="R2" s="29" t="s">
        <v>210</v>
      </c>
      <c r="S2" s="29" t="s">
        <v>212</v>
      </c>
      <c r="T2" s="13" t="s">
        <v>136</v>
      </c>
      <c r="U2" s="12">
        <v>11.1</v>
      </c>
      <c r="V2" s="12">
        <v>9.9</v>
      </c>
      <c r="W2" s="12">
        <v>9.5</v>
      </c>
      <c r="X2" s="11" t="s">
        <v>179</v>
      </c>
      <c r="Y2" s="12">
        <v>0.3</v>
      </c>
      <c r="Z2" s="12" t="s">
        <v>220</v>
      </c>
      <c r="AA2" s="12">
        <v>0.1</v>
      </c>
      <c r="AB2" s="8">
        <v>0.2</v>
      </c>
      <c r="AC2" s="8"/>
      <c r="AD2" s="11" t="s">
        <v>222</v>
      </c>
      <c r="AE2" s="11" t="s">
        <v>222</v>
      </c>
      <c r="AF2" s="11" t="s">
        <v>178</v>
      </c>
      <c r="AG2" s="8"/>
      <c r="AH2" s="8"/>
      <c r="AI2" s="27"/>
    </row>
  </sheetData>
  <autoFilter ref="A1:AH1" xr:uid="{00000000-0009-0000-0000-000001000000}"/>
  <phoneticPr fontId="12"/>
  <conditionalFormatting sqref="F2:K2">
    <cfRule type="colorScale" priority="993">
      <colorScale>
        <cfvo type="min"/>
        <cfvo type="percentile" val="50"/>
        <cfvo type="max"/>
        <color rgb="FFF8696B"/>
        <color rgb="FFFFEB84"/>
        <color rgb="FF63BE7B"/>
      </colorScale>
    </cfRule>
  </conditionalFormatting>
  <conditionalFormatting sqref="X2">
    <cfRule type="containsText" dxfId="150" priority="325" operator="containsText" text="D">
      <formula>NOT(ISERROR(SEARCH("D",X2)))</formula>
    </cfRule>
    <cfRule type="containsText" dxfId="149" priority="326" operator="containsText" text="S">
      <formula>NOT(ISERROR(SEARCH("S",X2)))</formula>
    </cfRule>
    <cfRule type="containsText" dxfId="148" priority="327" operator="containsText" text="F">
      <formula>NOT(ISERROR(SEARCH("F",X2)))</formula>
    </cfRule>
    <cfRule type="containsText" dxfId="147" priority="328" operator="containsText" text="E">
      <formula>NOT(ISERROR(SEARCH("E",X2)))</formula>
    </cfRule>
    <cfRule type="containsText" dxfId="146" priority="329" operator="containsText" text="B">
      <formula>NOT(ISERROR(SEARCH("B",X2)))</formula>
    </cfRule>
    <cfRule type="containsText" dxfId="145" priority="330" operator="containsText" text="A">
      <formula>NOT(ISERROR(SEARCH("A",X2)))</formula>
    </cfRule>
  </conditionalFormatting>
  <conditionalFormatting sqref="AD2:AG2">
    <cfRule type="containsText" dxfId="144" priority="45" operator="containsText" text="E">
      <formula>NOT(ISERROR(SEARCH("E",AD2)))</formula>
    </cfRule>
    <cfRule type="containsText" dxfId="143" priority="46" operator="containsText" text="B">
      <formula>NOT(ISERROR(SEARCH("B",AD2)))</formula>
    </cfRule>
    <cfRule type="containsText" dxfId="142" priority="47" operator="containsText" text="A">
      <formula>NOT(ISERROR(SEARCH("A",AD2)))</formula>
    </cfRule>
  </conditionalFormatting>
  <dataValidations count="1">
    <dataValidation type="list" allowBlank="1" showInputMessage="1" showErrorMessage="1" sqref="AG2"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66C9-0C7B-8B43-90AB-6F2DB3416054}">
  <sheetPr codeName="Sheet9"/>
  <dimension ref="A1:AK2"/>
  <sheetViews>
    <sheetView zoomScaleNormal="100" workbookViewId="0">
      <pane xSplit="5" ySplit="1" topLeftCell="L2" activePane="bottomRight" state="frozen"/>
      <selection activeCell="E15" sqref="E15"/>
      <selection pane="topRight" activeCell="E15" sqref="E15"/>
      <selection pane="bottomLeft" activeCell="E15" sqref="E15"/>
      <selection pane="bottomRight" activeCell="B7" sqref="B7"/>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c r="B2" s="18"/>
      <c r="C2" s="20"/>
      <c r="D2" s="21"/>
      <c r="E2" s="20"/>
      <c r="F2" s="10"/>
      <c r="G2" s="10"/>
      <c r="H2" s="10"/>
      <c r="I2" s="10"/>
      <c r="J2" s="10"/>
      <c r="K2" s="10"/>
      <c r="L2" s="10"/>
      <c r="M2" s="22">
        <f t="shared" ref="M2" si="0">SUM(F2:H2)</f>
        <v>0</v>
      </c>
      <c r="N2" s="22">
        <f t="shared" ref="N2" si="1">I2</f>
        <v>0</v>
      </c>
      <c r="O2" s="22">
        <f t="shared" ref="O2" si="2">SUM(J2:L2)</f>
        <v>0</v>
      </c>
      <c r="P2" s="23">
        <f t="shared" ref="P2" si="3">SUM(F2:J2)</f>
        <v>0</v>
      </c>
      <c r="Q2" s="11"/>
      <c r="R2" s="11"/>
      <c r="S2" s="13"/>
      <c r="T2" s="13"/>
      <c r="U2" s="13"/>
      <c r="V2" s="13"/>
      <c r="W2" s="12"/>
      <c r="X2" s="12"/>
      <c r="Y2" s="12"/>
      <c r="Z2" s="11"/>
      <c r="AA2" s="16"/>
      <c r="AB2" s="11"/>
      <c r="AC2" s="11"/>
      <c r="AD2" s="11"/>
      <c r="AE2" s="11"/>
      <c r="AF2" s="11"/>
      <c r="AG2" s="11"/>
      <c r="AH2" s="11"/>
      <c r="AI2" s="8"/>
      <c r="AJ2" s="8"/>
      <c r="AK2" s="27"/>
    </row>
  </sheetData>
  <autoFilter ref="A1:AJ1" xr:uid="{00000000-0009-0000-0000-000002000000}"/>
  <phoneticPr fontId="12"/>
  <conditionalFormatting sqref="F2:L2">
    <cfRule type="colorScale" priority="49">
      <colorScale>
        <cfvo type="min"/>
        <cfvo type="percentile" val="50"/>
        <cfvo type="max"/>
        <color rgb="FFF8696B"/>
        <color rgb="FFFFEB84"/>
        <color rgb="FF63BE7B"/>
      </colorScale>
    </cfRule>
  </conditionalFormatting>
  <conditionalFormatting sqref="Z2">
    <cfRule type="containsText" dxfId="141" priority="97" operator="containsText" text="D">
      <formula>NOT(ISERROR(SEARCH("D",Z2)))</formula>
    </cfRule>
    <cfRule type="containsText" dxfId="140" priority="98" operator="containsText" text="S">
      <formula>NOT(ISERROR(SEARCH("S",Z2)))</formula>
    </cfRule>
    <cfRule type="containsText" dxfId="139" priority="99" operator="containsText" text="F">
      <formula>NOT(ISERROR(SEARCH("F",Z2)))</formula>
    </cfRule>
    <cfRule type="containsText" dxfId="138" priority="100" operator="containsText" text="E">
      <formula>NOT(ISERROR(SEARCH("E",Z2)))</formula>
    </cfRule>
    <cfRule type="containsText" dxfId="137" priority="101" operator="containsText" text="B">
      <formula>NOT(ISERROR(SEARCH("B",Z2)))</formula>
    </cfRule>
    <cfRule type="containsText" dxfId="136" priority="102" operator="containsText" text="A">
      <formula>NOT(ISERROR(SEARCH("A",Z2)))</formula>
    </cfRule>
  </conditionalFormatting>
  <conditionalFormatting sqref="AF2:AI2">
    <cfRule type="containsText" dxfId="135" priority="2" operator="containsText" text="E">
      <formula>NOT(ISERROR(SEARCH("E",AF2)))</formula>
    </cfRule>
    <cfRule type="containsText" dxfId="134" priority="3" operator="containsText" text="B">
      <formula>NOT(ISERROR(SEARCH("B",AF2)))</formula>
    </cfRule>
    <cfRule type="containsText" dxfId="133" priority="4" operator="containsText" text="A">
      <formula>NOT(ISERROR(SEARCH("A",AF2)))</formula>
    </cfRule>
  </conditionalFormatting>
  <dataValidations count="1">
    <dataValidation type="list" allowBlank="1" showInputMessage="1" showErrorMessage="1" sqref="AI2" xr:uid="{771D9DCB-11EF-BA40-A2D9-22A2AF03F1DB}">
      <formula1>"強風,外差し,イン先行,タフ"</formula1>
    </dataValidation>
  </dataValidations>
  <pageMargins left="0.75" right="0.75" top="1" bottom="1" header="0.3" footer="0.3"/>
  <pageSetup paperSize="9" orientation="portrait" horizontalDpi="4294967292" verticalDpi="4294967292"/>
  <ignoredErrors>
    <ignoredError sqref="M2:P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2"/>
  <sheetViews>
    <sheetView zoomScaleNormal="100" workbookViewId="0">
      <pane xSplit="5" ySplit="1" topLeftCell="F2" activePane="bottomRight" state="frozen"/>
      <selection activeCell="E15" sqref="E15"/>
      <selection pane="topRight" activeCell="E15" sqref="E15"/>
      <selection pane="bottomLeft" activeCell="E15" sqref="E15"/>
      <selection pane="bottomRight" activeCell="AK5" sqref="AK5"/>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45690</v>
      </c>
      <c r="B2" s="18" t="s">
        <v>139</v>
      </c>
      <c r="C2" s="20" t="s">
        <v>183</v>
      </c>
      <c r="D2" s="21">
        <v>5.7638888888888892E-2</v>
      </c>
      <c r="E2" s="20" t="s">
        <v>318</v>
      </c>
      <c r="F2" s="10">
        <v>12.7</v>
      </c>
      <c r="G2" s="10">
        <v>11.5</v>
      </c>
      <c r="H2" s="10">
        <v>11.9</v>
      </c>
      <c r="I2" s="10">
        <v>11.9</v>
      </c>
      <c r="J2" s="10">
        <v>11.8</v>
      </c>
      <c r="K2" s="10">
        <v>11.6</v>
      </c>
      <c r="L2" s="10">
        <v>11.6</v>
      </c>
      <c r="M2" s="22">
        <f t="shared" ref="M2" si="0">SUM(F2:H2)</f>
        <v>36.1</v>
      </c>
      <c r="N2" s="22">
        <f t="shared" ref="N2" si="1">I2</f>
        <v>11.9</v>
      </c>
      <c r="O2" s="22">
        <f t="shared" ref="O2" si="2">SUM(J2:L2)</f>
        <v>35</v>
      </c>
      <c r="P2" s="23">
        <f t="shared" ref="P2" si="3">SUM(F2:J2)</f>
        <v>59.8</v>
      </c>
      <c r="Q2" s="11" t="s">
        <v>194</v>
      </c>
      <c r="R2" s="11" t="s">
        <v>171</v>
      </c>
      <c r="S2" s="13" t="s">
        <v>219</v>
      </c>
      <c r="T2" s="13" t="s">
        <v>245</v>
      </c>
      <c r="U2" s="13" t="s">
        <v>255</v>
      </c>
      <c r="V2" s="13" t="s">
        <v>136</v>
      </c>
      <c r="W2" s="12">
        <v>11.1</v>
      </c>
      <c r="X2" s="12">
        <v>9.9</v>
      </c>
      <c r="Y2" s="12">
        <v>9.5</v>
      </c>
      <c r="Z2" s="11" t="s">
        <v>179</v>
      </c>
      <c r="AA2" s="16">
        <v>1.2</v>
      </c>
      <c r="AB2" s="11">
        <v>-0.3</v>
      </c>
      <c r="AC2" s="11">
        <v>0.7</v>
      </c>
      <c r="AD2" s="11">
        <v>0.2</v>
      </c>
      <c r="AE2" s="11"/>
      <c r="AF2" s="11" t="s">
        <v>221</v>
      </c>
      <c r="AG2" s="11" t="s">
        <v>221</v>
      </c>
      <c r="AH2" s="11" t="s">
        <v>179</v>
      </c>
      <c r="AI2" s="8"/>
      <c r="AJ2" s="8" t="s">
        <v>328</v>
      </c>
      <c r="AK2" s="27" t="s">
        <v>329</v>
      </c>
    </row>
  </sheetData>
  <autoFilter ref="A1:AJ1" xr:uid="{00000000-0009-0000-0000-000002000000}"/>
  <phoneticPr fontId="12"/>
  <conditionalFormatting sqref="F2:L2">
    <cfRule type="colorScale" priority="190">
      <colorScale>
        <cfvo type="min"/>
        <cfvo type="percentile" val="50"/>
        <cfvo type="max"/>
        <color rgb="FFF8696B"/>
        <color rgb="FFFFEB84"/>
        <color rgb="FF63BE7B"/>
      </colorScale>
    </cfRule>
  </conditionalFormatting>
  <conditionalFormatting sqref="Z2">
    <cfRule type="containsText" dxfId="132" priority="460" operator="containsText" text="D">
      <formula>NOT(ISERROR(SEARCH("D",Z2)))</formula>
    </cfRule>
    <cfRule type="containsText" dxfId="131" priority="461" operator="containsText" text="S">
      <formula>NOT(ISERROR(SEARCH("S",Z2)))</formula>
    </cfRule>
    <cfRule type="containsText" dxfId="130" priority="462" operator="containsText" text="F">
      <formula>NOT(ISERROR(SEARCH("F",Z2)))</formula>
    </cfRule>
    <cfRule type="containsText" dxfId="129" priority="463" operator="containsText" text="E">
      <formula>NOT(ISERROR(SEARCH("E",Z2)))</formula>
    </cfRule>
    <cfRule type="containsText" dxfId="128" priority="464" operator="containsText" text="B">
      <formula>NOT(ISERROR(SEARCH("B",Z2)))</formula>
    </cfRule>
    <cfRule type="containsText" dxfId="127" priority="465" operator="containsText" text="A">
      <formula>NOT(ISERROR(SEARCH("A",Z2)))</formula>
    </cfRule>
  </conditionalFormatting>
  <conditionalFormatting sqref="AF2:AI2">
    <cfRule type="containsText" dxfId="126" priority="2" operator="containsText" text="E">
      <formula>NOT(ISERROR(SEARCH("E",AF2)))</formula>
    </cfRule>
    <cfRule type="containsText" dxfId="125" priority="3" operator="containsText" text="B">
      <formula>NOT(ISERROR(SEARCH("B",AF2)))</formula>
    </cfRule>
    <cfRule type="containsText" dxfId="124" priority="4" operator="containsText" text="A">
      <formula>NOT(ISERROR(SEARCH("A",AF2)))</formula>
    </cfRule>
  </conditionalFormatting>
  <dataValidations count="1">
    <dataValidation type="list" allowBlank="1" showInputMessage="1" showErrorMessage="1" sqref="AI2"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FA02B-D300-8D4A-ADC6-4DE3CEA755AD}">
  <sheetPr codeName="Sheet14"/>
  <dimension ref="A1:AM3"/>
  <sheetViews>
    <sheetView zoomScaleNormal="100" workbookViewId="0">
      <pane xSplit="5" ySplit="1" topLeftCell="K2" activePane="bottomRight" state="frozen"/>
      <selection activeCell="E24" sqref="E24"/>
      <selection pane="topRight" activeCell="E24" sqref="E24"/>
      <selection pane="bottomLeft" activeCell="E24" sqref="E24"/>
      <selection pane="bottomRight" activeCell="E3" sqref="E3"/>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66</v>
      </c>
      <c r="L1" s="1" t="s">
        <v>67</v>
      </c>
      <c r="M1" s="1" t="s">
        <v>68</v>
      </c>
      <c r="N1" s="1" t="s">
        <v>46</v>
      </c>
      <c r="O1" s="1" t="s">
        <v>60</v>
      </c>
      <c r="P1" s="1" t="s">
        <v>47</v>
      </c>
      <c r="Q1" s="1" t="s">
        <v>48</v>
      </c>
      <c r="R1" s="2" t="s">
        <v>153</v>
      </c>
      <c r="S1" s="2" t="s">
        <v>49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55</v>
      </c>
      <c r="AL1" s="14" t="s">
        <v>70</v>
      </c>
      <c r="AM1" s="14" t="s">
        <v>134</v>
      </c>
    </row>
    <row r="2" spans="1:39" s="5" customFormat="1">
      <c r="A2" s="6">
        <v>45689</v>
      </c>
      <c r="B2" s="18" t="s">
        <v>137</v>
      </c>
      <c r="C2" s="8" t="s">
        <v>183</v>
      </c>
      <c r="D2" s="9">
        <v>6.535879629629629E-2</v>
      </c>
      <c r="E2" s="8" t="s">
        <v>265</v>
      </c>
      <c r="F2" s="10">
        <v>13.1</v>
      </c>
      <c r="G2" s="10">
        <v>11.7</v>
      </c>
      <c r="H2" s="10">
        <v>11.9</v>
      </c>
      <c r="I2" s="10">
        <v>12.3</v>
      </c>
      <c r="J2" s="10">
        <v>11.8</v>
      </c>
      <c r="K2" s="10">
        <v>11.6</v>
      </c>
      <c r="L2" s="10">
        <v>11.1</v>
      </c>
      <c r="M2" s="10">
        <v>11.2</v>
      </c>
      <c r="N2" s="22">
        <f t="shared" ref="N2:N3" si="0">SUM(F2:H2)</f>
        <v>36.699999999999996</v>
      </c>
      <c r="O2" s="22">
        <f t="shared" ref="O2:O3" si="1">SUM(I2:J2)</f>
        <v>24.1</v>
      </c>
      <c r="P2" s="22">
        <f t="shared" ref="P2:P3" si="2">SUM(K2:M2)</f>
        <v>33.9</v>
      </c>
      <c r="Q2" s="23">
        <f t="shared" ref="Q2:Q3" si="3">SUM(F2:J2)</f>
        <v>60.8</v>
      </c>
      <c r="R2" s="23">
        <f t="shared" ref="R2:R3" si="4">SUM(I2:M2)</f>
        <v>58</v>
      </c>
      <c r="S2" s="11" t="s">
        <v>192</v>
      </c>
      <c r="T2" s="11" t="s">
        <v>193</v>
      </c>
      <c r="U2" s="13" t="s">
        <v>195</v>
      </c>
      <c r="V2" s="13" t="s">
        <v>268</v>
      </c>
      <c r="W2" s="13" t="s">
        <v>253</v>
      </c>
      <c r="X2" s="13" t="s">
        <v>136</v>
      </c>
      <c r="Y2" s="12">
        <v>8.6</v>
      </c>
      <c r="Z2" s="12">
        <v>9.6999999999999993</v>
      </c>
      <c r="AA2" s="12">
        <v>10.8</v>
      </c>
      <c r="AB2" s="11" t="s">
        <v>177</v>
      </c>
      <c r="AC2" s="12">
        <v>0.4</v>
      </c>
      <c r="AD2" s="12">
        <v>-0.8</v>
      </c>
      <c r="AE2" s="12">
        <v>0.4</v>
      </c>
      <c r="AF2" s="12">
        <v>-0.8</v>
      </c>
      <c r="AG2" s="12"/>
      <c r="AH2" s="11" t="s">
        <v>221</v>
      </c>
      <c r="AI2" s="11" t="s">
        <v>222</v>
      </c>
      <c r="AJ2" s="11" t="s">
        <v>178</v>
      </c>
      <c r="AK2" s="8"/>
      <c r="AL2" s="8" t="s">
        <v>298</v>
      </c>
      <c r="AM2" s="27" t="s">
        <v>299</v>
      </c>
    </row>
    <row r="3" spans="1:39" s="5" customFormat="1">
      <c r="A3" s="6">
        <v>45690</v>
      </c>
      <c r="B3" s="18" t="s">
        <v>138</v>
      </c>
      <c r="C3" s="8" t="s">
        <v>234</v>
      </c>
      <c r="D3" s="9">
        <v>6.6053240740740746E-2</v>
      </c>
      <c r="E3" s="8" t="s">
        <v>314</v>
      </c>
      <c r="F3" s="10">
        <v>12.3</v>
      </c>
      <c r="G3" s="10">
        <v>10.8</v>
      </c>
      <c r="H3" s="10">
        <v>11.5</v>
      </c>
      <c r="I3" s="10">
        <v>12.3</v>
      </c>
      <c r="J3" s="10">
        <v>12.2</v>
      </c>
      <c r="K3" s="10">
        <v>12</v>
      </c>
      <c r="L3" s="10">
        <v>12</v>
      </c>
      <c r="M3" s="10">
        <v>12.6</v>
      </c>
      <c r="N3" s="22">
        <f t="shared" si="0"/>
        <v>34.6</v>
      </c>
      <c r="O3" s="22">
        <f t="shared" si="1"/>
        <v>24.5</v>
      </c>
      <c r="P3" s="22">
        <f t="shared" si="2"/>
        <v>36.6</v>
      </c>
      <c r="Q3" s="23">
        <f t="shared" si="3"/>
        <v>59.100000000000009</v>
      </c>
      <c r="R3" s="23">
        <f t="shared" si="4"/>
        <v>61.1</v>
      </c>
      <c r="S3" s="11" t="s">
        <v>172</v>
      </c>
      <c r="T3" s="11" t="s">
        <v>185</v>
      </c>
      <c r="U3" s="13" t="s">
        <v>254</v>
      </c>
      <c r="V3" s="13" t="s">
        <v>204</v>
      </c>
      <c r="W3" s="13" t="s">
        <v>210</v>
      </c>
      <c r="X3" s="13" t="s">
        <v>136</v>
      </c>
      <c r="Y3" s="12">
        <v>11.1</v>
      </c>
      <c r="Z3" s="12">
        <v>9.9</v>
      </c>
      <c r="AA3" s="12">
        <v>9.5</v>
      </c>
      <c r="AB3" s="11" t="s">
        <v>179</v>
      </c>
      <c r="AC3" s="12">
        <v>0.7</v>
      </c>
      <c r="AD3" s="12" t="s">
        <v>220</v>
      </c>
      <c r="AE3" s="12">
        <v>0.5</v>
      </c>
      <c r="AF3" s="12">
        <v>0.2</v>
      </c>
      <c r="AG3" s="12"/>
      <c r="AH3" s="11" t="s">
        <v>221</v>
      </c>
      <c r="AI3" s="11" t="s">
        <v>222</v>
      </c>
      <c r="AJ3" s="11" t="s">
        <v>179</v>
      </c>
      <c r="AK3" s="8"/>
      <c r="AL3" s="8" t="s">
        <v>324</v>
      </c>
      <c r="AM3" s="27" t="s">
        <v>335</v>
      </c>
    </row>
  </sheetData>
  <autoFilter ref="A1:AL2" xr:uid="{00000000-0009-0000-0000-000003000000}"/>
  <phoneticPr fontId="12"/>
  <conditionalFormatting sqref="F2:M2">
    <cfRule type="colorScale" priority="218">
      <colorScale>
        <cfvo type="min"/>
        <cfvo type="percentile" val="50"/>
        <cfvo type="max"/>
        <color rgb="FFF8696B"/>
        <color rgb="FFFFEB84"/>
        <color rgb="FF63BE7B"/>
      </colorScale>
    </cfRule>
  </conditionalFormatting>
  <conditionalFormatting sqref="AB2:AB3">
    <cfRule type="containsText" dxfId="123" priority="108" operator="containsText" text="D">
      <formula>NOT(ISERROR(SEARCH("D",AB2)))</formula>
    </cfRule>
    <cfRule type="containsText" dxfId="122" priority="109" operator="containsText" text="S">
      <formula>NOT(ISERROR(SEARCH("S",AB2)))</formula>
    </cfRule>
    <cfRule type="containsText" dxfId="121" priority="110" operator="containsText" text="F">
      <formula>NOT(ISERROR(SEARCH("F",AB2)))</formula>
    </cfRule>
    <cfRule type="containsText" dxfId="120" priority="111" operator="containsText" text="E">
      <formula>NOT(ISERROR(SEARCH("E",AB2)))</formula>
    </cfRule>
    <cfRule type="containsText" dxfId="119" priority="112" operator="containsText" text="B">
      <formula>NOT(ISERROR(SEARCH("B",AB2)))</formula>
    </cfRule>
    <cfRule type="containsText" dxfId="118" priority="113" operator="containsText" text="A">
      <formula>NOT(ISERROR(SEARCH("A",AB2)))</formula>
    </cfRule>
  </conditionalFormatting>
  <conditionalFormatting sqref="AH2:AK3">
    <cfRule type="containsText" dxfId="117" priority="1" operator="containsText" text="E">
      <formula>NOT(ISERROR(SEARCH("E",AH2)))</formula>
    </cfRule>
    <cfRule type="containsText" dxfId="116" priority="2" operator="containsText" text="B">
      <formula>NOT(ISERROR(SEARCH("B",AH2)))</formula>
    </cfRule>
    <cfRule type="containsText" dxfId="115" priority="3" operator="containsText" text="A">
      <formula>NOT(ISERROR(SEARCH("A",AH2)))</formula>
    </cfRule>
  </conditionalFormatting>
  <conditionalFormatting sqref="F3:M3">
    <cfRule type="colorScale" priority="2265">
      <colorScale>
        <cfvo type="min"/>
        <cfvo type="percentile" val="50"/>
        <cfvo type="max"/>
        <color rgb="FFF8696B"/>
        <color rgb="FFFFEB84"/>
        <color rgb="FF63BE7B"/>
      </colorScale>
    </cfRule>
  </conditionalFormatting>
  <dataValidations count="1">
    <dataValidation type="list" allowBlank="1" showInputMessage="1" showErrorMessage="1" sqref="AK2:AK3" xr:uid="{6FB779BD-DBE6-F949-89FD-DE6CEBAC9C4C}">
      <formula1>"強風,外差し,イン先行,タフ"</formula1>
    </dataValidation>
  </dataValidations>
  <pageMargins left="0.7" right="0.7" top="0.75" bottom="0.75" header="0.3" footer="0.3"/>
  <pageSetup paperSize="9" orientation="portrait" horizontalDpi="4294967292" verticalDpi="4294967292"/>
  <ignoredErrors>
    <ignoredError sqref="N2:R2 N3:R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2"/>
  <sheetViews>
    <sheetView zoomScaleNormal="100" workbookViewId="0">
      <pane xSplit="5" ySplit="1" topLeftCell="U2" activePane="bottomRight" state="frozen"/>
      <selection activeCell="E24" sqref="E24"/>
      <selection pane="topRight" activeCell="E24" sqref="E24"/>
      <selection pane="bottomLeft" activeCell="E24" sqref="E24"/>
      <selection pane="bottomRight" activeCell="AC2" sqref="AC2:AI2"/>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153</v>
      </c>
      <c r="S1" s="2" t="s">
        <v>89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92</v>
      </c>
      <c r="AL1" s="14" t="s">
        <v>93</v>
      </c>
      <c r="AM1" s="14" t="s">
        <v>134</v>
      </c>
    </row>
    <row r="2" spans="1:39" s="5" customFormat="1">
      <c r="A2" s="6">
        <v>45689</v>
      </c>
      <c r="B2" s="18" t="s">
        <v>140</v>
      </c>
      <c r="C2" s="8" t="s">
        <v>183</v>
      </c>
      <c r="D2" s="9">
        <v>6.537037037037037E-2</v>
      </c>
      <c r="E2" s="8" t="s">
        <v>305</v>
      </c>
      <c r="F2" s="10">
        <v>12.9</v>
      </c>
      <c r="G2" s="10">
        <v>11.4</v>
      </c>
      <c r="H2" s="10">
        <v>11.6</v>
      </c>
      <c r="I2" s="10">
        <v>12.1</v>
      </c>
      <c r="J2" s="10">
        <v>12.2</v>
      </c>
      <c r="K2" s="10">
        <v>11.6</v>
      </c>
      <c r="L2" s="10">
        <v>11.5</v>
      </c>
      <c r="M2" s="10">
        <v>11.5</v>
      </c>
      <c r="N2" s="22">
        <f t="shared" ref="N2" si="0">SUM(F2:H2)</f>
        <v>35.9</v>
      </c>
      <c r="O2" s="22">
        <f t="shared" ref="O2" si="1">SUM(I2:J2)</f>
        <v>24.299999999999997</v>
      </c>
      <c r="P2" s="22">
        <f t="shared" ref="P2" si="2">SUM(K2:M2)</f>
        <v>34.6</v>
      </c>
      <c r="Q2" s="23">
        <f t="shared" ref="Q2" si="3">SUM(F2:J2)</f>
        <v>60.2</v>
      </c>
      <c r="R2" s="23">
        <f t="shared" ref="R2" si="4">SUM(I2:M2)</f>
        <v>58.9</v>
      </c>
      <c r="S2" s="11" t="s">
        <v>194</v>
      </c>
      <c r="T2" s="11" t="s">
        <v>193</v>
      </c>
      <c r="U2" s="13" t="s">
        <v>200</v>
      </c>
      <c r="V2" s="13" t="s">
        <v>229</v>
      </c>
      <c r="W2" s="13" t="s">
        <v>184</v>
      </c>
      <c r="X2" s="13" t="s">
        <v>136</v>
      </c>
      <c r="Y2" s="12">
        <v>8.6</v>
      </c>
      <c r="Z2" s="12">
        <v>9.6999999999999993</v>
      </c>
      <c r="AA2" s="12">
        <v>10.8</v>
      </c>
      <c r="AB2" s="11" t="s">
        <v>177</v>
      </c>
      <c r="AC2" s="12">
        <v>0.9</v>
      </c>
      <c r="AD2" s="12">
        <v>-0.4</v>
      </c>
      <c r="AE2" s="12">
        <v>1.3</v>
      </c>
      <c r="AF2" s="12">
        <v>-0.8</v>
      </c>
      <c r="AG2" s="12"/>
      <c r="AH2" s="11" t="s">
        <v>225</v>
      </c>
      <c r="AI2" s="11" t="s">
        <v>221</v>
      </c>
      <c r="AJ2" s="11" t="s">
        <v>179</v>
      </c>
      <c r="AK2" s="8"/>
      <c r="AL2" s="8" t="s">
        <v>306</v>
      </c>
      <c r="AM2" s="27" t="s">
        <v>307</v>
      </c>
    </row>
  </sheetData>
  <autoFilter ref="A1:AL2" xr:uid="{00000000-0009-0000-0000-000003000000}"/>
  <phoneticPr fontId="12"/>
  <conditionalFormatting sqref="AB2">
    <cfRule type="containsText" dxfId="114" priority="81" operator="containsText" text="D">
      <formula>NOT(ISERROR(SEARCH("D",AB2)))</formula>
    </cfRule>
    <cfRule type="containsText" dxfId="113" priority="82" operator="containsText" text="S">
      <formula>NOT(ISERROR(SEARCH("S",AB2)))</formula>
    </cfRule>
    <cfRule type="containsText" dxfId="112" priority="83" operator="containsText" text="F">
      <formula>NOT(ISERROR(SEARCH("F",AB2)))</formula>
    </cfRule>
    <cfRule type="containsText" dxfId="111" priority="84" operator="containsText" text="E">
      <formula>NOT(ISERROR(SEARCH("E",AB2)))</formula>
    </cfRule>
    <cfRule type="containsText" dxfId="110" priority="85" operator="containsText" text="B">
      <formula>NOT(ISERROR(SEARCH("B",AB2)))</formula>
    </cfRule>
    <cfRule type="containsText" dxfId="109" priority="86" operator="containsText" text="A">
      <formula>NOT(ISERROR(SEARCH("A",AB2)))</formula>
    </cfRule>
  </conditionalFormatting>
  <conditionalFormatting sqref="AH2:AK2">
    <cfRule type="containsText" dxfId="108" priority="4" operator="containsText" text="E">
      <formula>NOT(ISERROR(SEARCH("E",AH2)))</formula>
    </cfRule>
    <cfRule type="containsText" dxfId="107" priority="5" operator="containsText" text="B">
      <formula>NOT(ISERROR(SEARCH("B",AH2)))</formula>
    </cfRule>
    <cfRule type="containsText" dxfId="106" priority="6" operator="containsText" text="A">
      <formula>NOT(ISERROR(SEARCH("A",AH2)))</formula>
    </cfRule>
  </conditionalFormatting>
  <conditionalFormatting sqref="F2:M2">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K2"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R2 N3:R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3"/>
  <sheetViews>
    <sheetView workbookViewId="0">
      <pane xSplit="5" ySplit="1" topLeftCell="G2" activePane="bottomRight" state="frozen"/>
      <selection activeCell="E24" sqref="E24"/>
      <selection pane="topRight" activeCell="E24" sqref="E24"/>
      <selection pane="bottomLeft" activeCell="E24" sqref="E24"/>
      <selection pane="bottomRight" activeCell="AN7" sqref="AN7"/>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154</v>
      </c>
      <c r="F1" s="1" t="s">
        <v>83</v>
      </c>
      <c r="G1" s="1" t="s">
        <v>84</v>
      </c>
      <c r="H1" s="1" t="s">
        <v>85</v>
      </c>
      <c r="I1" s="1" t="s">
        <v>86</v>
      </c>
      <c r="J1" s="1" t="s">
        <v>87</v>
      </c>
      <c r="K1" s="1" t="s">
        <v>88</v>
      </c>
      <c r="L1" s="1" t="s">
        <v>101</v>
      </c>
      <c r="M1" s="1" t="s">
        <v>108</v>
      </c>
      <c r="N1" s="1" t="s">
        <v>109</v>
      </c>
      <c r="O1" s="1" t="s">
        <v>46</v>
      </c>
      <c r="P1" s="1" t="s">
        <v>69</v>
      </c>
      <c r="Q1" s="1" t="s">
        <v>47</v>
      </c>
      <c r="R1" s="1" t="s">
        <v>48</v>
      </c>
      <c r="S1" s="1" t="s">
        <v>145</v>
      </c>
      <c r="T1" s="2" t="s">
        <v>89</v>
      </c>
      <c r="U1" s="2" t="s">
        <v>50</v>
      </c>
      <c r="V1" s="3" t="s">
        <v>51</v>
      </c>
      <c r="W1" s="3" t="s">
        <v>52</v>
      </c>
      <c r="X1" s="3" t="s">
        <v>53</v>
      </c>
      <c r="Y1" s="3" t="s">
        <v>90</v>
      </c>
      <c r="Z1" s="4" t="s">
        <v>132</v>
      </c>
      <c r="AA1" s="4" t="s">
        <v>133</v>
      </c>
      <c r="AB1" s="4" t="s">
        <v>143</v>
      </c>
      <c r="AC1" s="4" t="s">
        <v>148</v>
      </c>
      <c r="AD1" s="4" t="s">
        <v>9</v>
      </c>
      <c r="AE1" s="4" t="s">
        <v>91</v>
      </c>
      <c r="AF1" s="4" t="s">
        <v>10</v>
      </c>
      <c r="AG1" s="4" t="s">
        <v>11</v>
      </c>
      <c r="AH1" s="4"/>
      <c r="AI1" s="4" t="s">
        <v>12</v>
      </c>
      <c r="AJ1" s="4" t="s">
        <v>13</v>
      </c>
      <c r="AK1" s="4" t="s">
        <v>180</v>
      </c>
      <c r="AL1" s="4" t="s">
        <v>92</v>
      </c>
      <c r="AM1" s="1" t="s">
        <v>93</v>
      </c>
      <c r="AN1" s="14" t="s">
        <v>134</v>
      </c>
    </row>
    <row r="2" spans="1:40" s="5" customFormat="1">
      <c r="A2" s="6">
        <v>45689</v>
      </c>
      <c r="B2" s="18" t="s">
        <v>138</v>
      </c>
      <c r="C2" s="8" t="s">
        <v>183</v>
      </c>
      <c r="D2" s="9">
        <v>7.4317129629629636E-2</v>
      </c>
      <c r="E2" s="8" t="s">
        <v>288</v>
      </c>
      <c r="F2" s="10">
        <v>12.9</v>
      </c>
      <c r="G2" s="10">
        <v>11.2</v>
      </c>
      <c r="H2" s="10">
        <v>11.4</v>
      </c>
      <c r="I2" s="10">
        <v>11.9</v>
      </c>
      <c r="J2" s="10">
        <v>12.2</v>
      </c>
      <c r="K2" s="10">
        <v>12</v>
      </c>
      <c r="L2" s="10">
        <v>12</v>
      </c>
      <c r="M2" s="10">
        <v>11.9</v>
      </c>
      <c r="N2" s="10">
        <v>11.6</v>
      </c>
      <c r="O2" s="22">
        <f t="shared" ref="O2:O3" si="0">SUM(F2:H2)</f>
        <v>35.5</v>
      </c>
      <c r="P2" s="22">
        <f t="shared" ref="P2:P3" si="1">SUM(I2:K2)</f>
        <v>36.1</v>
      </c>
      <c r="Q2" s="22">
        <f t="shared" ref="Q2:Q3" si="2">SUM(L2:N2)</f>
        <v>35.5</v>
      </c>
      <c r="R2" s="23">
        <f t="shared" ref="R2:R3" si="3">SUM(F2:J2)</f>
        <v>59.599999999999994</v>
      </c>
      <c r="S2" s="23">
        <f t="shared" ref="S2:S3" si="4">SUM(J2:N2)</f>
        <v>59.7</v>
      </c>
      <c r="T2" s="11" t="s">
        <v>170</v>
      </c>
      <c r="U2" s="11" t="s">
        <v>171</v>
      </c>
      <c r="V2" s="13" t="s">
        <v>256</v>
      </c>
      <c r="W2" s="13" t="s">
        <v>213</v>
      </c>
      <c r="X2" s="13" t="s">
        <v>251</v>
      </c>
      <c r="Y2" s="13" t="s">
        <v>136</v>
      </c>
      <c r="Z2" s="12">
        <v>8.6</v>
      </c>
      <c r="AA2" s="12">
        <v>9.6999999999999993</v>
      </c>
      <c r="AB2" s="12">
        <v>10.8</v>
      </c>
      <c r="AC2" s="11" t="s">
        <v>177</v>
      </c>
      <c r="AD2" s="12">
        <v>-1.1000000000000001</v>
      </c>
      <c r="AE2" s="12" t="s">
        <v>220</v>
      </c>
      <c r="AF2" s="12">
        <v>-0.2</v>
      </c>
      <c r="AG2" s="12">
        <v>-0.9</v>
      </c>
      <c r="AH2" s="12" t="s">
        <v>226</v>
      </c>
      <c r="AI2" s="11" t="s">
        <v>222</v>
      </c>
      <c r="AJ2" s="11" t="s">
        <v>221</v>
      </c>
      <c r="AK2" s="11" t="s">
        <v>178</v>
      </c>
      <c r="AL2" s="8"/>
      <c r="AM2" s="8" t="s">
        <v>289</v>
      </c>
      <c r="AN2" s="27" t="s">
        <v>290</v>
      </c>
    </row>
    <row r="3" spans="1:40" s="5" customFormat="1">
      <c r="A3" s="6">
        <v>45690</v>
      </c>
      <c r="B3" s="18" t="s">
        <v>176</v>
      </c>
      <c r="C3" s="8" t="s">
        <v>234</v>
      </c>
      <c r="D3" s="9">
        <v>7.5798611111111108E-2</v>
      </c>
      <c r="E3" s="28" t="s">
        <v>313</v>
      </c>
      <c r="F3" s="10">
        <v>12.9</v>
      </c>
      <c r="G3" s="10">
        <v>11</v>
      </c>
      <c r="H3" s="10">
        <v>11.8</v>
      </c>
      <c r="I3" s="10">
        <v>12.8</v>
      </c>
      <c r="J3" s="10">
        <v>13</v>
      </c>
      <c r="K3" s="10">
        <v>12.5</v>
      </c>
      <c r="L3" s="10">
        <v>12</v>
      </c>
      <c r="M3" s="10">
        <v>12.2</v>
      </c>
      <c r="N3" s="10">
        <v>11.7</v>
      </c>
      <c r="O3" s="22">
        <f t="shared" si="0"/>
        <v>35.700000000000003</v>
      </c>
      <c r="P3" s="22">
        <f t="shared" si="1"/>
        <v>38.299999999999997</v>
      </c>
      <c r="Q3" s="22">
        <f t="shared" si="2"/>
        <v>35.9</v>
      </c>
      <c r="R3" s="23">
        <f t="shared" si="3"/>
        <v>61.5</v>
      </c>
      <c r="S3" s="23">
        <f t="shared" si="4"/>
        <v>61.400000000000006</v>
      </c>
      <c r="T3" s="11" t="s">
        <v>194</v>
      </c>
      <c r="U3" s="11" t="s">
        <v>203</v>
      </c>
      <c r="V3" s="13" t="s">
        <v>186</v>
      </c>
      <c r="W3" s="13" t="s">
        <v>216</v>
      </c>
      <c r="X3" s="13" t="s">
        <v>206</v>
      </c>
      <c r="Y3" s="13" t="s">
        <v>136</v>
      </c>
      <c r="Z3" s="12">
        <v>11.1</v>
      </c>
      <c r="AA3" s="12">
        <v>9.9</v>
      </c>
      <c r="AB3" s="12">
        <v>9.5</v>
      </c>
      <c r="AC3" s="11" t="s">
        <v>179</v>
      </c>
      <c r="AD3" s="12">
        <v>1.4</v>
      </c>
      <c r="AE3" s="12">
        <v>-0.6</v>
      </c>
      <c r="AF3" s="12">
        <v>0.5</v>
      </c>
      <c r="AG3" s="12">
        <v>0.3</v>
      </c>
      <c r="AH3" s="12"/>
      <c r="AI3" s="11" t="s">
        <v>221</v>
      </c>
      <c r="AJ3" s="11" t="s">
        <v>222</v>
      </c>
      <c r="AK3" s="11" t="s">
        <v>178</v>
      </c>
      <c r="AL3" s="8"/>
      <c r="AM3" s="8" t="s">
        <v>323</v>
      </c>
      <c r="AN3" s="27" t="s">
        <v>336</v>
      </c>
    </row>
  </sheetData>
  <autoFilter ref="A1:AM3" xr:uid="{00000000-0009-0000-0000-000004000000}"/>
  <phoneticPr fontId="12"/>
  <conditionalFormatting sqref="F2:N2">
    <cfRule type="colorScale" priority="1835">
      <colorScale>
        <cfvo type="min"/>
        <cfvo type="percentile" val="50"/>
        <cfvo type="max"/>
        <color rgb="FFF8696B"/>
        <color rgb="FFFFEB84"/>
        <color rgb="FF63BE7B"/>
      </colorScale>
    </cfRule>
  </conditionalFormatting>
  <conditionalFormatting sqref="F3:N3">
    <cfRule type="colorScale" priority="1055">
      <colorScale>
        <cfvo type="min"/>
        <cfvo type="percentile" val="50"/>
        <cfvo type="max"/>
        <color rgb="FFF8696B"/>
        <color rgb="FFFFEB84"/>
        <color rgb="FF63BE7B"/>
      </colorScale>
    </cfRule>
  </conditionalFormatting>
  <conditionalFormatting sqref="AC2:AC3">
    <cfRule type="containsText" dxfId="105" priority="268" operator="containsText" text="D">
      <formula>NOT(ISERROR(SEARCH("D",AC2)))</formula>
    </cfRule>
    <cfRule type="containsText" dxfId="104" priority="269" operator="containsText" text="S">
      <formula>NOT(ISERROR(SEARCH("S",AC2)))</formula>
    </cfRule>
    <cfRule type="containsText" dxfId="103" priority="270" operator="containsText" text="F">
      <formula>NOT(ISERROR(SEARCH("F",AC2)))</formula>
    </cfRule>
    <cfRule type="containsText" dxfId="102" priority="571" operator="containsText" text="A">
      <formula>NOT(ISERROR(SEARCH("A",AC2)))</formula>
    </cfRule>
  </conditionalFormatting>
  <conditionalFormatting sqref="AC2:AL3">
    <cfRule type="containsText" dxfId="101" priority="569" operator="containsText" text="E">
      <formula>NOT(ISERROR(SEARCH("E",AC2)))</formula>
    </cfRule>
    <cfRule type="containsText" dxfId="100" priority="570" operator="containsText" text="B">
      <formula>NOT(ISERROR(SEARCH("B",AC2)))</formula>
    </cfRule>
  </conditionalFormatting>
  <conditionalFormatting sqref="AI3:AJ3">
    <cfRule type="containsText" dxfId="99" priority="1061" operator="containsText" text="A">
      <formula>NOT(ISERROR(SEARCH("A",AI3)))</formula>
    </cfRule>
  </conditionalFormatting>
  <conditionalFormatting sqref="AI3:AJ3">
    <cfRule type="containsText" dxfId="98" priority="2" operator="containsText" text="E">
      <formula>NOT(ISERROR(SEARCH("E",AI3)))</formula>
    </cfRule>
    <cfRule type="containsText" dxfId="97" priority="3" operator="containsText" text="B">
      <formula>NOT(ISERROR(SEARCH("B",AI3)))</formula>
    </cfRule>
  </conditionalFormatting>
  <conditionalFormatting sqref="AI2:AK2">
    <cfRule type="containsText" dxfId="96" priority="1410" operator="containsText" text="E">
      <formula>NOT(ISERROR(SEARCH("E",AI2)))</formula>
    </cfRule>
    <cfRule type="containsText" dxfId="95" priority="1411" operator="containsText" text="B">
      <formula>NOT(ISERROR(SEARCH("B",AI2)))</formula>
    </cfRule>
    <cfRule type="containsText" dxfId="94" priority="1412" operator="containsText" text="A">
      <formula>NOT(ISERROR(SEARCH("A",AI2)))</formula>
    </cfRule>
  </conditionalFormatting>
  <conditionalFormatting sqref="AK3">
    <cfRule type="containsText" dxfId="93" priority="1056" operator="containsText" text="E">
      <formula>NOT(ISERROR(SEARCH("E",AK3)))</formula>
    </cfRule>
    <cfRule type="containsText" dxfId="92" priority="1057" operator="containsText" text="B">
      <formula>NOT(ISERROR(SEARCH("B",AK3)))</formula>
    </cfRule>
    <cfRule type="containsText" dxfId="91" priority="1058" operator="containsText" text="A">
      <formula>NOT(ISERROR(SEARCH("A",AK3)))</formula>
    </cfRule>
  </conditionalFormatting>
  <conditionalFormatting sqref="AL2:AL3">
    <cfRule type="containsText" dxfId="90" priority="1003" operator="containsText" text="A">
      <formula>NOT(ISERROR(SEARCH("A",AL2)))</formula>
    </cfRule>
  </conditionalFormatting>
  <dataValidations count="1">
    <dataValidation type="list" allowBlank="1" showInputMessage="1" showErrorMessage="1" sqref="AL2:AL3"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O2:R2 O3:R3 S2:S3 O4:S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2"/>
  <sheetViews>
    <sheetView zoomScaleNormal="100" workbookViewId="0">
      <pane xSplit="5" ySplit="1" topLeftCell="F2" activePane="bottomRight" state="frozen"/>
      <selection activeCell="E24" sqref="E24"/>
      <selection pane="topRight" activeCell="E24" sqref="E24"/>
      <selection pane="bottomLeft" activeCell="E24" sqref="E24"/>
      <selection pane="bottomRight" activeCell="AO10" sqref="AO10"/>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145</v>
      </c>
      <c r="U1" s="2" t="s">
        <v>89</v>
      </c>
      <c r="V1" s="2" t="s">
        <v>50</v>
      </c>
      <c r="W1" s="3" t="s">
        <v>51</v>
      </c>
      <c r="X1" s="3" t="s">
        <v>52</v>
      </c>
      <c r="Y1" s="3" t="s">
        <v>53</v>
      </c>
      <c r="Z1" s="3" t="s">
        <v>90</v>
      </c>
      <c r="AA1" s="4" t="s">
        <v>132</v>
      </c>
      <c r="AB1" s="4" t="s">
        <v>133</v>
      </c>
      <c r="AC1" s="4" t="s">
        <v>143</v>
      </c>
      <c r="AD1" s="4" t="s">
        <v>148</v>
      </c>
      <c r="AE1" s="4" t="s">
        <v>9</v>
      </c>
      <c r="AF1" s="4" t="s">
        <v>91</v>
      </c>
      <c r="AG1" s="4" t="s">
        <v>10</v>
      </c>
      <c r="AH1" s="4" t="s">
        <v>11</v>
      </c>
      <c r="AI1" s="4"/>
      <c r="AJ1" s="4" t="s">
        <v>12</v>
      </c>
      <c r="AK1" s="4" t="s">
        <v>13</v>
      </c>
      <c r="AL1" s="4" t="s">
        <v>54</v>
      </c>
      <c r="AM1" s="4" t="s">
        <v>92</v>
      </c>
      <c r="AN1" s="14" t="s">
        <v>93</v>
      </c>
      <c r="AO1" s="14" t="s">
        <v>134</v>
      </c>
    </row>
    <row r="2" spans="1:41" s="5" customFormat="1">
      <c r="A2" s="6"/>
      <c r="B2" s="7"/>
      <c r="C2" s="42"/>
      <c r="D2" s="9"/>
      <c r="E2" s="8"/>
      <c r="F2" s="10"/>
      <c r="G2" s="10"/>
      <c r="H2" s="10"/>
      <c r="I2" s="10"/>
      <c r="J2" s="10"/>
      <c r="K2" s="10"/>
      <c r="L2" s="10"/>
      <c r="M2" s="10"/>
      <c r="N2" s="10"/>
      <c r="O2" s="10"/>
      <c r="P2" s="22">
        <f t="shared" ref="P2" si="0">SUM(F2:H2)</f>
        <v>0</v>
      </c>
      <c r="Q2" s="22">
        <f t="shared" ref="Q2" si="1">SUM(I2:L2)</f>
        <v>0</v>
      </c>
      <c r="R2" s="22">
        <f t="shared" ref="R2" si="2">SUM(M2:O2)</f>
        <v>0</v>
      </c>
      <c r="S2" s="23">
        <f t="shared" ref="S2" si="3">SUM(F2:J2)</f>
        <v>0</v>
      </c>
      <c r="T2" s="23">
        <f t="shared" ref="T2" si="4">SUM(K2:O2)</f>
        <v>0</v>
      </c>
      <c r="U2" s="11"/>
      <c r="V2" s="11"/>
      <c r="W2" s="13"/>
      <c r="X2" s="13"/>
      <c r="Y2" s="13"/>
      <c r="Z2" s="13"/>
      <c r="AA2" s="12"/>
      <c r="AB2" s="12"/>
      <c r="AC2" s="12"/>
      <c r="AD2" s="11"/>
      <c r="AE2" s="12"/>
      <c r="AF2" s="12"/>
      <c r="AG2" s="12"/>
      <c r="AH2" s="12"/>
      <c r="AI2" s="12"/>
      <c r="AJ2" s="11"/>
      <c r="AK2" s="11"/>
      <c r="AL2" s="11"/>
      <c r="AM2" s="8"/>
      <c r="AN2" s="8"/>
      <c r="AO2" s="27"/>
    </row>
  </sheetData>
  <autoFilter ref="A1:AN2" xr:uid="{00000000-0009-0000-0000-000005000000}">
    <sortState xmlns:xlrd2="http://schemas.microsoft.com/office/spreadsheetml/2017/richdata2" ref="A2:AN2">
      <sortCondition ref="T1:T2"/>
    </sortState>
  </autoFilter>
  <dataConsolidate/>
  <phoneticPr fontId="12"/>
  <conditionalFormatting sqref="AD2">
    <cfRule type="containsText" dxfId="89" priority="191" operator="containsText" text="D">
      <formula>NOT(ISERROR(SEARCH("D",AD2)))</formula>
    </cfRule>
    <cfRule type="containsText" dxfId="88" priority="192" operator="containsText" text="S">
      <formula>NOT(ISERROR(SEARCH("S",AD2)))</formula>
    </cfRule>
    <cfRule type="containsText" dxfId="87" priority="193" operator="containsText" text="F">
      <formula>NOT(ISERROR(SEARCH("F",AD2)))</formula>
    </cfRule>
  </conditionalFormatting>
  <conditionalFormatting sqref="AD2:AM2">
    <cfRule type="containsText" dxfId="86" priority="110" operator="containsText" text="E">
      <formula>NOT(ISERROR(SEARCH("E",AD2)))</formula>
    </cfRule>
    <cfRule type="containsText" dxfId="85" priority="111" operator="containsText" text="B">
      <formula>NOT(ISERROR(SEARCH("B",AD2)))</formula>
    </cfRule>
    <cfRule type="containsText" dxfId="84" priority="112" operator="containsText" text="A">
      <formula>NOT(ISERROR(SEARCH("A",AD2)))</formula>
    </cfRule>
  </conditionalFormatting>
  <conditionalFormatting sqref="F2:O2">
    <cfRule type="colorScale" priority="2266">
      <colorScale>
        <cfvo type="min"/>
        <cfvo type="percentile" val="50"/>
        <cfvo type="max"/>
        <color rgb="FFF8696B"/>
        <color rgb="FFFFEB84"/>
        <color rgb="FF63BE7B"/>
      </colorScale>
    </cfRule>
  </conditionalFormatting>
  <dataValidations count="1">
    <dataValidation type="list" allowBlank="1" showInputMessage="1" showErrorMessage="1" sqref="AM2" xr:uid="{00000000-0002-0000-0500-000000000000}">
      <formula1>"強風,外差し,イン先行,タフ"</formula1>
    </dataValidation>
  </dataValidations>
  <pageMargins left="0.7" right="0.7" top="0.75" bottom="0.75" header="0.3" footer="0.3"/>
  <pageSetup paperSize="9"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2"/>
  <sheetViews>
    <sheetView zoomScaleNormal="100" workbookViewId="0">
      <pane xSplit="5" ySplit="1" topLeftCell="F2" activePane="bottomRight" state="frozen"/>
      <selection activeCell="E18" sqref="E18"/>
      <selection pane="topRight" activeCell="E18" sqref="E18"/>
      <selection pane="bottomLeft" activeCell="E18" sqref="E18"/>
      <selection pane="bottomRight" activeCell="AP7" sqref="AP7"/>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145</v>
      </c>
      <c r="V1" s="2" t="s">
        <v>49</v>
      </c>
      <c r="W1" s="2" t="s">
        <v>50</v>
      </c>
      <c r="X1" s="3" t="s">
        <v>51</v>
      </c>
      <c r="Y1" s="3" t="s">
        <v>52</v>
      </c>
      <c r="Z1" s="3" t="s">
        <v>53</v>
      </c>
      <c r="AA1" s="3" t="s">
        <v>111</v>
      </c>
      <c r="AB1" s="4" t="s">
        <v>132</v>
      </c>
      <c r="AC1" s="4" t="s">
        <v>133</v>
      </c>
      <c r="AD1" s="4" t="s">
        <v>144</v>
      </c>
      <c r="AE1" s="4" t="s">
        <v>148</v>
      </c>
      <c r="AF1" s="4" t="s">
        <v>9</v>
      </c>
      <c r="AG1" s="4" t="s">
        <v>100</v>
      </c>
      <c r="AH1" s="4" t="s">
        <v>10</v>
      </c>
      <c r="AI1" s="4" t="s">
        <v>11</v>
      </c>
      <c r="AJ1" s="4"/>
      <c r="AK1" s="4" t="s">
        <v>12</v>
      </c>
      <c r="AL1" s="4" t="s">
        <v>13</v>
      </c>
      <c r="AM1" s="4" t="s">
        <v>54</v>
      </c>
      <c r="AN1" s="4" t="s">
        <v>55</v>
      </c>
      <c r="AO1" s="14" t="s">
        <v>70</v>
      </c>
      <c r="AP1" s="14" t="s">
        <v>134</v>
      </c>
    </row>
    <row r="2" spans="1:42" s="5" customFormat="1">
      <c r="A2" s="6">
        <v>45690</v>
      </c>
      <c r="B2" s="7" t="s">
        <v>175</v>
      </c>
      <c r="C2" s="8" t="s">
        <v>236</v>
      </c>
      <c r="D2" s="9">
        <v>9.3842592592592589E-2</v>
      </c>
      <c r="E2" s="8" t="s">
        <v>308</v>
      </c>
      <c r="F2" s="10">
        <v>13.2</v>
      </c>
      <c r="G2" s="10">
        <v>11.3</v>
      </c>
      <c r="H2" s="10">
        <v>12.7</v>
      </c>
      <c r="I2" s="10">
        <v>13</v>
      </c>
      <c r="J2" s="10">
        <v>12.7</v>
      </c>
      <c r="K2" s="10">
        <v>12.8</v>
      </c>
      <c r="L2" s="10">
        <v>13.2</v>
      </c>
      <c r="M2" s="10">
        <v>12.4</v>
      </c>
      <c r="N2" s="10">
        <v>11.6</v>
      </c>
      <c r="O2" s="10">
        <v>11.4</v>
      </c>
      <c r="P2" s="10">
        <v>11.5</v>
      </c>
      <c r="Q2" s="22">
        <f t="shared" ref="Q2" si="0">SUM(F2:H2)</f>
        <v>37.200000000000003</v>
      </c>
      <c r="R2" s="22">
        <f t="shared" ref="R2" si="1">SUM(I2:M2)</f>
        <v>64.100000000000009</v>
      </c>
      <c r="S2" s="22">
        <f t="shared" ref="S2" si="2">SUM(N2:P2)</f>
        <v>34.5</v>
      </c>
      <c r="T2" s="23">
        <f t="shared" ref="T2" si="3">SUM(F2:J2)</f>
        <v>62.900000000000006</v>
      </c>
      <c r="U2" s="23">
        <f t="shared" ref="U2" si="4">SUM(L2:P2)</f>
        <v>60.1</v>
      </c>
      <c r="V2" s="11" t="s">
        <v>240</v>
      </c>
      <c r="W2" s="11" t="s">
        <v>209</v>
      </c>
      <c r="X2" s="13" t="s">
        <v>241</v>
      </c>
      <c r="Y2" s="13" t="s">
        <v>241</v>
      </c>
      <c r="Z2" s="13" t="s">
        <v>252</v>
      </c>
      <c r="AA2" s="13" t="s">
        <v>131</v>
      </c>
      <c r="AB2" s="12">
        <v>11.1</v>
      </c>
      <c r="AC2" s="12">
        <v>9.9</v>
      </c>
      <c r="AD2" s="12">
        <v>9.5</v>
      </c>
      <c r="AE2" s="11" t="s">
        <v>181</v>
      </c>
      <c r="AF2" s="12">
        <v>3.4</v>
      </c>
      <c r="AG2" s="12">
        <v>-1</v>
      </c>
      <c r="AH2" s="12">
        <v>2.1</v>
      </c>
      <c r="AI2" s="12">
        <v>0.3</v>
      </c>
      <c r="AJ2" s="12"/>
      <c r="AK2" s="11" t="s">
        <v>225</v>
      </c>
      <c r="AL2" s="11" t="s">
        <v>221</v>
      </c>
      <c r="AM2" s="11" t="s">
        <v>181</v>
      </c>
      <c r="AN2" s="8"/>
      <c r="AO2" s="8" t="s">
        <v>327</v>
      </c>
      <c r="AP2" s="27" t="s">
        <v>330</v>
      </c>
    </row>
  </sheetData>
  <autoFilter ref="A1:AO2" xr:uid="{00000000-0009-0000-0000-000006000000}"/>
  <phoneticPr fontId="3"/>
  <conditionalFormatting sqref="F2:P2">
    <cfRule type="colorScale" priority="239">
      <colorScale>
        <cfvo type="min"/>
        <cfvo type="percentile" val="50"/>
        <cfvo type="max"/>
        <color rgb="FFF8696B"/>
        <color rgb="FFFFEB84"/>
        <color rgb="FF63BE7B"/>
      </colorScale>
    </cfRule>
  </conditionalFormatting>
  <conditionalFormatting sqref="AE2">
    <cfRule type="containsText" dxfId="83" priority="60" operator="containsText" text="D">
      <formula>NOT(ISERROR(SEARCH("D",AE2)))</formula>
    </cfRule>
    <cfRule type="containsText" dxfId="82" priority="61" operator="containsText" text="S">
      <formula>NOT(ISERROR(SEARCH("S",AE2)))</formula>
    </cfRule>
    <cfRule type="containsText" dxfId="81" priority="62" operator="containsText" text="F">
      <formula>NOT(ISERROR(SEARCH("F",AE2)))</formula>
    </cfRule>
    <cfRule type="containsText" dxfId="80" priority="63" operator="containsText" text="E">
      <formula>NOT(ISERROR(SEARCH("E",AE2)))</formula>
    </cfRule>
    <cfRule type="containsText" dxfId="79" priority="64" operator="containsText" text="B">
      <formula>NOT(ISERROR(SEARCH("B",AE2)))</formula>
    </cfRule>
    <cfRule type="containsText" dxfId="78" priority="65" operator="containsText" text="A">
      <formula>NOT(ISERROR(SEARCH("A",AE2)))</formula>
    </cfRule>
  </conditionalFormatting>
  <conditionalFormatting sqref="AK2:AN2">
    <cfRule type="containsText" dxfId="77" priority="591" operator="containsText" text="E">
      <formula>NOT(ISERROR(SEARCH("E",AK2)))</formula>
    </cfRule>
    <cfRule type="containsText" dxfId="76" priority="592" operator="containsText" text="B">
      <formula>NOT(ISERROR(SEARCH("B",AK2)))</formula>
    </cfRule>
    <cfRule type="containsText" dxfId="75" priority="593" operator="containsText" text="A">
      <formula>NOT(ISERROR(SEARCH("A",AK2)))</formula>
    </cfRule>
  </conditionalFormatting>
  <conditionalFormatting sqref="AN2">
    <cfRule type="containsText" dxfId="71" priority="402" operator="containsText" text="E">
      <formula>NOT(ISERROR(SEARCH("E",AN2)))</formula>
    </cfRule>
    <cfRule type="containsText" dxfId="70" priority="403" operator="containsText" text="B">
      <formula>NOT(ISERROR(SEARCH("B",AN2)))</formula>
    </cfRule>
    <cfRule type="containsText" dxfId="69" priority="404" operator="containsText" text="A">
      <formula>NOT(ISERROR(SEARCH("A",AN2)))</formula>
    </cfRule>
  </conditionalFormatting>
  <dataValidations count="1">
    <dataValidation type="list" allowBlank="1" showInputMessage="1" showErrorMessage="1" sqref="AN2"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3"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16</vt:i4>
      </vt:variant>
    </vt:vector>
  </HeadingPairs>
  <TitlesOfParts>
    <vt:vector size="16" baseType="lpstr">
      <vt:lpstr>表の見方</vt:lpstr>
      <vt:lpstr>芝1200m</vt:lpstr>
      <vt:lpstr>芝1400m(内)</vt:lpstr>
      <vt:lpstr>芝1400m(外)</vt:lpstr>
      <vt:lpstr>芝1600m(内)</vt:lpstr>
      <vt:lpstr>芝1600m(外)</vt:lpstr>
      <vt:lpstr>芝1800m</vt:lpstr>
      <vt:lpstr>芝2000m</vt:lpstr>
      <vt:lpstr>芝2200m</vt:lpstr>
      <vt:lpstr>芝2400m</vt:lpstr>
      <vt:lpstr>芝3000m</vt:lpstr>
      <vt:lpstr>芝3200m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2025-02-05T07:40:28Z</dcterms:modified>
</cp:coreProperties>
</file>