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2A577BC2-D253-4C44-969B-EE4CC001DE5E}" xr6:coauthVersionLast="47" xr6:coauthVersionMax="47" xr10:uidLastSave="{00000000-0000-0000-0000-000000000000}"/>
  <bookViews>
    <workbookView xWindow="1480" yWindow="1060" windowWidth="27320" windowHeight="1546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 i="38" l="1"/>
  <c r="U10" i="38"/>
  <c r="T10" i="38"/>
  <c r="S10" i="38"/>
  <c r="R10" i="38"/>
  <c r="T35" i="37"/>
  <c r="S35" i="37"/>
  <c r="R35" i="37"/>
  <c r="Q35" i="37"/>
  <c r="P35" i="37"/>
  <c r="T34" i="37"/>
  <c r="S34" i="37"/>
  <c r="R34" i="37"/>
  <c r="Q34" i="37"/>
  <c r="P34" i="37"/>
  <c r="T33" i="37"/>
  <c r="S33" i="37"/>
  <c r="R33" i="37"/>
  <c r="Q33" i="37"/>
  <c r="P33" i="37"/>
  <c r="S35" i="36"/>
  <c r="R35" i="36"/>
  <c r="Q35" i="36"/>
  <c r="P35" i="36"/>
  <c r="O35" i="36"/>
  <c r="S34" i="36"/>
  <c r="R34" i="36"/>
  <c r="Q34" i="36"/>
  <c r="P34" i="36"/>
  <c r="O34" i="36"/>
  <c r="R16" i="34"/>
  <c r="Q16" i="34"/>
  <c r="P16" i="34"/>
  <c r="O16" i="34"/>
  <c r="N16" i="34"/>
  <c r="R24" i="45"/>
  <c r="Q24" i="45"/>
  <c r="P24" i="45"/>
  <c r="O24" i="45"/>
  <c r="N24" i="45"/>
  <c r="R23" i="45"/>
  <c r="Q23" i="45"/>
  <c r="P23" i="45"/>
  <c r="O23" i="45"/>
  <c r="N23" i="45"/>
  <c r="P13" i="44"/>
  <c r="O13" i="44"/>
  <c r="N13" i="44"/>
  <c r="M13" i="44"/>
  <c r="P12" i="44"/>
  <c r="O12" i="44"/>
  <c r="N12" i="44"/>
  <c r="M12" i="44"/>
  <c r="N19" i="31"/>
  <c r="M19" i="31"/>
  <c r="L19" i="31"/>
  <c r="N18" i="31"/>
  <c r="M18" i="31"/>
  <c r="L18" i="31"/>
  <c r="S18" i="43"/>
  <c r="R18" i="43"/>
  <c r="Q18" i="43"/>
  <c r="P18" i="43"/>
  <c r="S73" i="30"/>
  <c r="R73" i="30"/>
  <c r="Q73" i="30"/>
  <c r="P73" i="30"/>
  <c r="O73" i="30"/>
  <c r="S72" i="30"/>
  <c r="R72" i="30"/>
  <c r="Q72" i="30"/>
  <c r="P72" i="30"/>
  <c r="O72" i="30"/>
  <c r="S71" i="30"/>
  <c r="R71" i="30"/>
  <c r="Q71" i="30"/>
  <c r="P71" i="30"/>
  <c r="O71" i="30"/>
  <c r="S70" i="30"/>
  <c r="R70" i="30"/>
  <c r="Q70" i="30"/>
  <c r="P70" i="30"/>
  <c r="O70" i="30"/>
  <c r="S69" i="30"/>
  <c r="R69" i="30"/>
  <c r="Q69" i="30"/>
  <c r="P69" i="30"/>
  <c r="O69" i="30"/>
  <c r="P43" i="25"/>
  <c r="O43" i="25"/>
  <c r="N43" i="25"/>
  <c r="M43" i="25"/>
  <c r="P42" i="25"/>
  <c r="O42" i="25"/>
  <c r="N42" i="25"/>
  <c r="M42" i="25"/>
  <c r="N34" i="29"/>
  <c r="M34" i="29"/>
  <c r="L34" i="29"/>
  <c r="N33" i="29"/>
  <c r="M33" i="29"/>
  <c r="L33" i="29"/>
  <c r="V9" i="38"/>
  <c r="U9" i="38"/>
  <c r="T9" i="38"/>
  <c r="S9" i="38"/>
  <c r="R9" i="38"/>
  <c r="T32" i="37"/>
  <c r="S32" i="37"/>
  <c r="R32" i="37"/>
  <c r="Q32" i="37"/>
  <c r="P32" i="37"/>
  <c r="T31" i="37"/>
  <c r="S31" i="37"/>
  <c r="R31" i="37"/>
  <c r="Q31" i="37"/>
  <c r="P31" i="37"/>
  <c r="T30" i="37"/>
  <c r="S30" i="37"/>
  <c r="R30" i="37"/>
  <c r="Q30" i="37"/>
  <c r="P30" i="37"/>
  <c r="T29" i="37"/>
  <c r="S29" i="37"/>
  <c r="R29" i="37"/>
  <c r="Q29" i="37"/>
  <c r="P29" i="37"/>
  <c r="S33" i="36"/>
  <c r="R33" i="36"/>
  <c r="Q33" i="36"/>
  <c r="P33" i="36"/>
  <c r="O33" i="36"/>
  <c r="R15" i="34"/>
  <c r="Q15" i="34"/>
  <c r="P15" i="34"/>
  <c r="O15" i="34"/>
  <c r="N15" i="34"/>
  <c r="R14" i="34"/>
  <c r="Q14" i="34"/>
  <c r="P14" i="34"/>
  <c r="O14" i="34"/>
  <c r="N14" i="34"/>
  <c r="R13" i="34"/>
  <c r="Q13" i="34"/>
  <c r="P13" i="34"/>
  <c r="O13" i="34"/>
  <c r="N13" i="34"/>
  <c r="R22" i="45"/>
  <c r="Q22" i="45"/>
  <c r="P22" i="45"/>
  <c r="O22" i="45"/>
  <c r="N22" i="45"/>
  <c r="R21" i="45"/>
  <c r="Q21" i="45"/>
  <c r="P21" i="45"/>
  <c r="O21" i="45"/>
  <c r="N21" i="45"/>
  <c r="P20" i="33"/>
  <c r="O20" i="33"/>
  <c r="N20" i="33"/>
  <c r="M20" i="33"/>
  <c r="N17" i="31"/>
  <c r="M17" i="31"/>
  <c r="L17" i="31"/>
  <c r="N16" i="31"/>
  <c r="M16" i="31"/>
  <c r="L16" i="31"/>
  <c r="S17" i="43"/>
  <c r="R17" i="43"/>
  <c r="Q17" i="43"/>
  <c r="P17" i="43"/>
  <c r="S68" i="30"/>
  <c r="R68" i="30"/>
  <c r="Q68" i="30"/>
  <c r="P68" i="30"/>
  <c r="O68" i="30"/>
  <c r="S67" i="30"/>
  <c r="R67" i="30"/>
  <c r="Q67" i="30"/>
  <c r="P67" i="30"/>
  <c r="O67" i="30"/>
  <c r="S66" i="30"/>
  <c r="R66" i="30"/>
  <c r="Q66" i="30"/>
  <c r="P66" i="30"/>
  <c r="O66" i="30"/>
  <c r="S65" i="30"/>
  <c r="R65" i="30"/>
  <c r="Q65" i="30"/>
  <c r="P65" i="30"/>
  <c r="O65" i="30"/>
  <c r="S64" i="30"/>
  <c r="R64" i="30"/>
  <c r="Q64" i="30"/>
  <c r="P64" i="30"/>
  <c r="O64" i="30"/>
  <c r="P41" i="25"/>
  <c r="O41" i="25"/>
  <c r="N41" i="25"/>
  <c r="M41" i="25"/>
  <c r="P40" i="25"/>
  <c r="O40" i="25"/>
  <c r="N40" i="25"/>
  <c r="M40" i="25"/>
  <c r="P39" i="25"/>
  <c r="O39" i="25"/>
  <c r="N39" i="25"/>
  <c r="M39" i="25"/>
  <c r="N32" i="29"/>
  <c r="M32" i="29"/>
  <c r="L32" i="29"/>
  <c r="U12" i="22"/>
  <c r="T12" i="22"/>
  <c r="S12" i="22"/>
  <c r="R12" i="22"/>
  <c r="Q12" i="22"/>
  <c r="U11" i="22"/>
  <c r="T11" i="22"/>
  <c r="S11" i="22"/>
  <c r="R11" i="22"/>
  <c r="Q11" i="22"/>
  <c r="T28" i="37"/>
  <c r="S28" i="37"/>
  <c r="R28" i="37"/>
  <c r="Q28" i="37"/>
  <c r="P28" i="37"/>
  <c r="T27" i="37"/>
  <c r="S27" i="37"/>
  <c r="R27" i="37"/>
  <c r="Q27" i="37"/>
  <c r="P27" i="37"/>
  <c r="T26" i="37"/>
  <c r="S26" i="37"/>
  <c r="R26" i="37"/>
  <c r="Q26" i="37"/>
  <c r="P26" i="37"/>
  <c r="T25" i="37"/>
  <c r="S25" i="37"/>
  <c r="R25" i="37"/>
  <c r="Q25" i="37"/>
  <c r="P25" i="37"/>
  <c r="S32" i="36"/>
  <c r="R32" i="36"/>
  <c r="Q32" i="36"/>
  <c r="P32" i="36"/>
  <c r="O32" i="36"/>
  <c r="S31" i="36"/>
  <c r="R31" i="36"/>
  <c r="Q31" i="36"/>
  <c r="P31" i="36"/>
  <c r="O31" i="36"/>
  <c r="R12" i="34"/>
  <c r="Q12" i="34"/>
  <c r="P12" i="34"/>
  <c r="O12" i="34"/>
  <c r="N12" i="34"/>
  <c r="R20" i="45"/>
  <c r="Q20" i="45"/>
  <c r="P20" i="45"/>
  <c r="O20" i="45"/>
  <c r="N20" i="45"/>
  <c r="R19" i="45"/>
  <c r="Q19" i="45"/>
  <c r="P19" i="45"/>
  <c r="O19" i="45"/>
  <c r="N19" i="45"/>
  <c r="P19" i="33"/>
  <c r="O19" i="33"/>
  <c r="N19" i="33"/>
  <c r="M19" i="33"/>
  <c r="P11" i="44"/>
  <c r="O11" i="44"/>
  <c r="N11" i="44"/>
  <c r="M11" i="44"/>
  <c r="S16" i="43"/>
  <c r="R16" i="43"/>
  <c r="Q16" i="43"/>
  <c r="P16" i="43"/>
  <c r="S15" i="43"/>
  <c r="R15" i="43"/>
  <c r="Q15" i="43"/>
  <c r="P15" i="43"/>
  <c r="S63" i="30"/>
  <c r="R63" i="30"/>
  <c r="Q63" i="30"/>
  <c r="P63" i="30"/>
  <c r="O63" i="30"/>
  <c r="S62" i="30"/>
  <c r="R62" i="30"/>
  <c r="Q62" i="30"/>
  <c r="P62" i="30"/>
  <c r="O62" i="30"/>
  <c r="P38" i="25"/>
  <c r="O38" i="25"/>
  <c r="N38" i="25"/>
  <c r="M38" i="25"/>
  <c r="P37" i="25"/>
  <c r="O37" i="25"/>
  <c r="N37" i="25"/>
  <c r="M37" i="25"/>
  <c r="P36" i="25"/>
  <c r="O36" i="25"/>
  <c r="N36" i="25"/>
  <c r="M36" i="25"/>
  <c r="N31" i="29"/>
  <c r="M31" i="29"/>
  <c r="L31" i="29"/>
  <c r="N30" i="29"/>
  <c r="M30" i="29"/>
  <c r="L30" i="29"/>
  <c r="N29" i="29"/>
  <c r="M29" i="29"/>
  <c r="L29" i="29"/>
  <c r="T24" i="37"/>
  <c r="S24" i="37"/>
  <c r="R24" i="37"/>
  <c r="Q24" i="37"/>
  <c r="P24" i="37"/>
  <c r="S30" i="36"/>
  <c r="R30" i="36"/>
  <c r="Q30" i="36"/>
  <c r="P30" i="36"/>
  <c r="O30" i="36"/>
  <c r="U10" i="22"/>
  <c r="T10" i="22"/>
  <c r="S10" i="22"/>
  <c r="R10" i="22"/>
  <c r="Q10" i="22"/>
  <c r="T23" i="37"/>
  <c r="S23" i="37"/>
  <c r="R23" i="37"/>
  <c r="Q23" i="37"/>
  <c r="P23" i="37"/>
  <c r="T22" i="37"/>
  <c r="S22" i="37"/>
  <c r="R22" i="37"/>
  <c r="Q22" i="37"/>
  <c r="P22" i="37"/>
  <c r="R11" i="34"/>
  <c r="Q11" i="34"/>
  <c r="P11" i="34"/>
  <c r="O11" i="34"/>
  <c r="N11" i="34"/>
  <c r="R18" i="45"/>
  <c r="Q18" i="45"/>
  <c r="P18" i="45"/>
  <c r="O18" i="45"/>
  <c r="N18" i="45"/>
  <c r="R17" i="45"/>
  <c r="Q17" i="45"/>
  <c r="P17" i="45"/>
  <c r="O17" i="45"/>
  <c r="N17" i="45"/>
  <c r="R16" i="45"/>
  <c r="Q16" i="45"/>
  <c r="P16" i="45"/>
  <c r="O16" i="45"/>
  <c r="N16" i="45"/>
  <c r="P18" i="33"/>
  <c r="O18" i="33"/>
  <c r="N18" i="33"/>
  <c r="M18" i="33"/>
  <c r="P17" i="33"/>
  <c r="O17" i="33"/>
  <c r="N17" i="33"/>
  <c r="M17" i="33"/>
  <c r="N15" i="31"/>
  <c r="M15" i="31"/>
  <c r="L15" i="31"/>
  <c r="N14" i="31"/>
  <c r="M14" i="31"/>
  <c r="L14" i="31"/>
  <c r="S61" i="30"/>
  <c r="R61" i="30"/>
  <c r="Q61" i="30"/>
  <c r="P61" i="30"/>
  <c r="O61" i="30"/>
  <c r="S60" i="30"/>
  <c r="R60" i="30"/>
  <c r="Q60" i="30"/>
  <c r="P60" i="30"/>
  <c r="O60" i="30"/>
  <c r="S59" i="30"/>
  <c r="R59" i="30"/>
  <c r="Q59" i="30"/>
  <c r="P59" i="30"/>
  <c r="O59" i="30"/>
  <c r="S58" i="30"/>
  <c r="R58" i="30"/>
  <c r="Q58" i="30"/>
  <c r="P58" i="30"/>
  <c r="O58" i="30"/>
  <c r="S57" i="30"/>
  <c r="R57" i="30"/>
  <c r="Q57" i="30"/>
  <c r="P57" i="30"/>
  <c r="O57" i="30"/>
  <c r="S56" i="30"/>
  <c r="R56" i="30"/>
  <c r="Q56" i="30"/>
  <c r="P56" i="30"/>
  <c r="O56" i="30"/>
  <c r="S55" i="30"/>
  <c r="R55" i="30"/>
  <c r="Q55" i="30"/>
  <c r="P55" i="30"/>
  <c r="O55" i="30"/>
  <c r="P35" i="25"/>
  <c r="O35" i="25"/>
  <c r="N35" i="25"/>
  <c r="M35" i="25"/>
  <c r="P34" i="25"/>
  <c r="O34" i="25"/>
  <c r="N34" i="25"/>
  <c r="M34" i="25"/>
  <c r="N28" i="29"/>
  <c r="M28" i="29"/>
  <c r="L28" i="29"/>
  <c r="N27" i="29"/>
  <c r="M27" i="29"/>
  <c r="L27" i="29"/>
  <c r="Y3" i="26" l="1"/>
  <c r="X3" i="26"/>
  <c r="W3" i="26"/>
  <c r="V3" i="26"/>
  <c r="U3" i="26"/>
  <c r="T21" i="37"/>
  <c r="S21" i="37"/>
  <c r="R21" i="37"/>
  <c r="Q21" i="37"/>
  <c r="P21" i="37"/>
  <c r="S29" i="36"/>
  <c r="R29" i="36"/>
  <c r="Q29" i="36"/>
  <c r="P29" i="36"/>
  <c r="O29" i="36"/>
  <c r="S28" i="36"/>
  <c r="R28" i="36"/>
  <c r="Q28" i="36"/>
  <c r="P28" i="36"/>
  <c r="O28" i="36"/>
  <c r="S27" i="36"/>
  <c r="R27" i="36"/>
  <c r="Q27" i="36"/>
  <c r="P27" i="36"/>
  <c r="O27" i="36"/>
  <c r="S26" i="36"/>
  <c r="R26" i="36"/>
  <c r="Q26" i="36"/>
  <c r="P26" i="36"/>
  <c r="O26" i="36"/>
  <c r="S25" i="36"/>
  <c r="R25" i="36"/>
  <c r="Q25" i="36"/>
  <c r="P25" i="36"/>
  <c r="O25" i="36"/>
  <c r="S24" i="36"/>
  <c r="R24" i="36"/>
  <c r="Q24" i="36"/>
  <c r="P24" i="36"/>
  <c r="O24" i="36"/>
  <c r="R15" i="45"/>
  <c r="Q15" i="45"/>
  <c r="P15" i="45"/>
  <c r="O15" i="45"/>
  <c r="N15" i="45"/>
  <c r="P16" i="33"/>
  <c r="O16" i="33"/>
  <c r="N16" i="33"/>
  <c r="M16" i="33"/>
  <c r="P15" i="33"/>
  <c r="O15" i="33"/>
  <c r="N15" i="33"/>
  <c r="M15" i="33"/>
  <c r="P10" i="44"/>
  <c r="O10" i="44"/>
  <c r="N10" i="44"/>
  <c r="M10" i="44"/>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S48" i="30"/>
  <c r="R48" i="30"/>
  <c r="Q48" i="30"/>
  <c r="P48" i="30"/>
  <c r="O48" i="30"/>
  <c r="P33" i="25"/>
  <c r="O33" i="25"/>
  <c r="N33" i="25"/>
  <c r="M33" i="25"/>
  <c r="P32" i="25"/>
  <c r="O32" i="25"/>
  <c r="N32" i="25"/>
  <c r="M32" i="25"/>
  <c r="P31" i="25"/>
  <c r="O31" i="25"/>
  <c r="N31" i="25"/>
  <c r="M31" i="25"/>
  <c r="P30" i="25"/>
  <c r="O30" i="25"/>
  <c r="N30" i="25"/>
  <c r="M30" i="25"/>
  <c r="N26" i="29"/>
  <c r="M26" i="29"/>
  <c r="L26" i="29"/>
  <c r="P18" i="37"/>
  <c r="Q18" i="37"/>
  <c r="R18" i="37"/>
  <c r="S18" i="37"/>
  <c r="T18" i="37"/>
  <c r="P19" i="37"/>
  <c r="Q19" i="37"/>
  <c r="R19" i="37"/>
  <c r="S19" i="37"/>
  <c r="T19" i="37"/>
  <c r="P20" i="37"/>
  <c r="Q20" i="37"/>
  <c r="R20" i="37"/>
  <c r="S20" i="37"/>
  <c r="T20" i="37"/>
  <c r="V8" i="38" l="1"/>
  <c r="U8" i="38"/>
  <c r="T8" i="38"/>
  <c r="S8" i="38"/>
  <c r="R8" i="38"/>
  <c r="S23" i="36"/>
  <c r="R23" i="36"/>
  <c r="Q23" i="36"/>
  <c r="P23" i="36"/>
  <c r="O23" i="36"/>
  <c r="R10" i="34"/>
  <c r="Q10" i="34"/>
  <c r="P10" i="34"/>
  <c r="O10" i="34"/>
  <c r="N10" i="34"/>
  <c r="R9" i="34"/>
  <c r="Q9" i="34"/>
  <c r="P9" i="34"/>
  <c r="O9" i="34"/>
  <c r="N9" i="34"/>
  <c r="R14" i="45"/>
  <c r="Q14" i="45"/>
  <c r="P14" i="45"/>
  <c r="O14" i="45"/>
  <c r="N14" i="45"/>
  <c r="P9" i="44"/>
  <c r="O9" i="44"/>
  <c r="N9" i="44"/>
  <c r="M9" i="44"/>
  <c r="P8" i="44"/>
  <c r="O8" i="44"/>
  <c r="N8" i="44"/>
  <c r="M8" i="44"/>
  <c r="N13" i="31"/>
  <c r="M13" i="31"/>
  <c r="L13" i="31"/>
  <c r="S14" i="43"/>
  <c r="R14" i="43"/>
  <c r="Q14" i="43"/>
  <c r="P14" i="43"/>
  <c r="S47" i="30"/>
  <c r="R47" i="30"/>
  <c r="Q47" i="30"/>
  <c r="P47" i="30"/>
  <c r="O47" i="30"/>
  <c r="S46" i="30"/>
  <c r="R46" i="30"/>
  <c r="Q46" i="30"/>
  <c r="P46" i="30"/>
  <c r="O46" i="30"/>
  <c r="S45" i="30"/>
  <c r="R45" i="30"/>
  <c r="Q45" i="30"/>
  <c r="P45" i="30"/>
  <c r="O45" i="30"/>
  <c r="S44" i="30"/>
  <c r="R44" i="30"/>
  <c r="Q44" i="30"/>
  <c r="P44" i="30"/>
  <c r="O44" i="30"/>
  <c r="P29" i="25"/>
  <c r="O29" i="25"/>
  <c r="N29" i="25"/>
  <c r="M29" i="25"/>
  <c r="P28" i="25"/>
  <c r="O28" i="25"/>
  <c r="N28" i="25"/>
  <c r="M28" i="25"/>
  <c r="P27" i="25"/>
  <c r="O27" i="25"/>
  <c r="N27" i="25"/>
  <c r="M27" i="25"/>
  <c r="P26" i="25"/>
  <c r="O26" i="25"/>
  <c r="N26" i="25"/>
  <c r="M26" i="25"/>
  <c r="N25" i="29"/>
  <c r="M25" i="29"/>
  <c r="L25" i="29"/>
  <c r="N24" i="29"/>
  <c r="M24" i="29"/>
  <c r="L24" i="29"/>
  <c r="N23" i="29"/>
  <c r="M23" i="29"/>
  <c r="L23" i="29"/>
  <c r="V7" i="38"/>
  <c r="U7" i="38"/>
  <c r="T7" i="38"/>
  <c r="S7" i="38"/>
  <c r="R7" i="38"/>
  <c r="T17" i="37"/>
  <c r="S17" i="37"/>
  <c r="R17" i="37"/>
  <c r="Q17" i="37"/>
  <c r="P17" i="37"/>
  <c r="T16" i="37"/>
  <c r="S16" i="37"/>
  <c r="R16" i="37"/>
  <c r="Q16" i="37"/>
  <c r="P16" i="37"/>
  <c r="T15" i="37"/>
  <c r="S15" i="37"/>
  <c r="R15" i="37"/>
  <c r="Q15" i="37"/>
  <c r="P15" i="37"/>
  <c r="S22" i="36"/>
  <c r="R22" i="36"/>
  <c r="Q22" i="36"/>
  <c r="P22" i="36"/>
  <c r="O22" i="36"/>
  <c r="S21" i="36"/>
  <c r="R21" i="36"/>
  <c r="Q21" i="36"/>
  <c r="P21" i="36"/>
  <c r="O21" i="36"/>
  <c r="S20" i="36"/>
  <c r="R20" i="36"/>
  <c r="Q20" i="36"/>
  <c r="P20" i="36"/>
  <c r="O20" i="36"/>
  <c r="R13" i="45"/>
  <c r="Q13" i="45"/>
  <c r="P13" i="45"/>
  <c r="O13" i="45"/>
  <c r="N13" i="45"/>
  <c r="R12" i="45"/>
  <c r="Q12" i="45"/>
  <c r="P12" i="45"/>
  <c r="O12" i="45"/>
  <c r="N12" i="45"/>
  <c r="P14" i="33"/>
  <c r="O14" i="33"/>
  <c r="N14" i="33"/>
  <c r="M14" i="33"/>
  <c r="P13" i="33"/>
  <c r="O13" i="33"/>
  <c r="N13" i="33"/>
  <c r="M13" i="33"/>
  <c r="N12" i="31"/>
  <c r="M12" i="31"/>
  <c r="L12" i="31"/>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2" i="29"/>
  <c r="M22" i="29"/>
  <c r="L22" i="29"/>
  <c r="S13" i="43"/>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<sst xmlns="http://schemas.openxmlformats.org/spreadsheetml/2006/main" count="5892" uniqueCount="1435">
  <si>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</si>
  <si>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</si>
  <si>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</si>
  <si>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</si>
  <si>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</si>
  <si>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</si>
  <si>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</si>
  <si>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</si>
  <si>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</si>
  <si>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</si>
  <si>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</si>
  <si>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</si>
  <si>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</si>
  <si>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</si>
  <si>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</si>
  <si>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</si>
  <si>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</si>
  <si>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</si>
  <si>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</si>
  <si>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</si>
  <si>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</si>
  <si>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</si>
  <si>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</si>
  <si>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</si>
  <si>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</si>
  <si>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</si>
  <si>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</si>
  <si>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</si>
  <si>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</si>
  <si>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</si>
  <si>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</si>
  <si>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</si>
  <si>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</si>
  <si>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</si>
  <si>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</si>
  <si>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</si>
  <si>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</si>
  <si>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</si>
  <si>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</si>
  <si>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</si>
  <si>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</si>
  <si>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</si>
  <si>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</si>
  <si>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</si>
  <si>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</si>
  <si>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</si>
  <si>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</si>
  <si>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</si>
  <si>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</si>
  <si>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</si>
  <si>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</si>
  <si>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</si>
  <si>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</si>
  <si>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</si>
  <si>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</si>
  <si>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</si>
  <si>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</si>
  <si>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</si>
  <si>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</si>
  <si>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</si>
  <si>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</si>
  <si>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</si>
  <si>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</si>
  <si>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</si>
  <si>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</si>
  <si>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</si>
  <si>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</si>
  <si>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</si>
  <si>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</si>
  <si>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</si>
  <si>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</si>
  <si>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</si>
  <si>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</si>
  <si>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</si>
  <si>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</si>
  <si>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</si>
  <si>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</si>
  <si>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</si>
  <si>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</si>
  <si>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</si>
  <si>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</si>
  <si>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</si>
  <si>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</si>
  <si>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</si>
  <si>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</si>
  <si>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</si>
  <si>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</si>
  <si>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</si>
  <si>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</si>
  <si>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</si>
  <si>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</si>
  <si>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</si>
  <si>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</si>
  <si>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</si>
  <si>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</si>
  <si>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</si>
  <si>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</si>
  <si>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</si>
  <si>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</si>
  <si>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</si>
  <si>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</si>
  <si>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</si>
  <si>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</si>
  <si>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</si>
  <si>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</si>
  <si>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</si>
  <si>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</si>
  <si>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</si>
  <si>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</si>
  <si>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</si>
  <si>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</si>
  <si>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</si>
  <si>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</si>
  <si>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</si>
  <si>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</si>
  <si>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</si>
  <si>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</si>
  <si>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</si>
  <si>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</si>
  <si>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</si>
  <si>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</si>
  <si>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</si>
  <si>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</si>
  <si>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</si>
  <si>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</si>
  <si>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</si>
  <si>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</si>
  <si>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</si>
  <si>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</si>
  <si>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</si>
  <si>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</si>
  <si>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</si>
  <si>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</si>
  <si>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</si>
  <si>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</si>
  <si>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</si>
  <si>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</si>
  <si>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</si>
  <si>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</si>
  <si>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</si>
  <si>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</si>
  <si>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</si>
  <si>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</si>
  <si>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</si>
  <si>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</si>
  <si>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</si>
  <si>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</si>
  <si>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</si>
  <si>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</si>
  <si>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</si>
  <si>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</si>
  <si>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</si>
  <si>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</si>
  <si>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</si>
  <si>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</si>
  <si>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</si>
  <si>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</si>
  <si>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</si>
  <si>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</si>
  <si>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</si>
  <si>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</si>
  <si>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</si>
  <si>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</si>
  <si>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</si>
  <si>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</si>
  <si>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</si>
  <si>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</si>
  <si>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</si>
  <si>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</si>
  <si>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</si>
  <si>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</si>
  <si>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</si>
  <si>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</si>
  <si>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</si>
  <si>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</si>
  <si>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</si>
  <si>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</si>
  <si>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</si>
  <si>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</si>
  <si>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</si>
  <si>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</si>
  <si>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</si>
  <si>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</si>
  <si>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</si>
  <si>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</si>
  <si>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</si>
  <si>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</si>
  <si>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</si>
  <si>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</si>
  <si>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</si>
  <si>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</si>
  <si>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</si>
  <si>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</si>
  <si>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</si>
  <si>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</si>
  <si>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</si>
  <si>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</si>
  <si>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</si>
  <si>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</si>
  <si>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</si>
  <si>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</si>
  <si>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</si>
  <si>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</si>
  <si>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</si>
  <si>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</si>
  <si>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</si>
  <si>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</si>
  <si>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</si>
  <si>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</si>
  <si>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</si>
  <si>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</si>
  <si>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</si>
  <si>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</si>
  <si>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</si>
  <si>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</si>
  <si>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</si>
  <si>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</si>
  <si>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</si>
  <si>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</si>
  <si>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</si>
  <si>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</si>
  <si>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</si>
  <si>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</si>
  <si>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</si>
  <si>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</si>
  <si>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</si>
  <si>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</si>
  <si>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</si>
  <si>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</si>
  <si>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</si>
  <si>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</si>
  <si>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</si>
  <si>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</si>
  <si>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</si>
  <si>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</si>
  <si>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</si>
  <si>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</si>
  <si>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</si>
  <si>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</si>
  <si>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</si>
  <si>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</si>
  <si>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</si>
  <si>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</si>
  <si>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</si>
  <si>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</si>
  <si>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</si>
  <si>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</si>
  <si>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</si>
  <si>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</si>
  <si>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</si>
  <si>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</si>
  <si>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</si>
  <si>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</si>
  <si>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</si>
  <si>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</si>
  <si>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</si>
  <si>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</si>
  <si>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</si>
  <si>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</si>
  <si>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</si>
  <si>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</si>
  <si>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</si>
  <si>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</si>
  <si>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</si>
  <si>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</si>
  <si>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</si>
  <si>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</si>
  <si>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</si>
  <si>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</si>
  <si>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</si>
  <si>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</si>
  <si>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</si>
  <si>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</si>
  <si>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</si>
  <si>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</si>
  <si>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</si>
  <si>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</si>
  <si>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</si>
  <si>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</si>
  <si>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</si>
  <si>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</si>
  <si>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</si>
  <si>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</si>
  <si>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</si>
  <si>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</si>
  <si>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</si>
  <si>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</si>
  <si>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</si>
  <si>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</si>
  <si>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</si>
  <si>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</si>
  <si>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</si>
  <si>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</si>
  <si>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</si>
  <si>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</si>
  <si>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</si>
  <si>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</si>
  <si>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</si>
  <si>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</si>
  <si>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</si>
  <si>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</si>
  <si>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</si>
  <si>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</si>
  <si>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</si>
  <si>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</si>
  <si>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</si>
  <si>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</si>
  <si>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</si>
  <si>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</si>
  <si>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</si>
  <si>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</si>
  <si>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</si>
  <si>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</si>
  <si>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</si>
  <si>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</si>
  <si>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</si>
  <si>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</si>
  <si>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</si>
  <si>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</si>
  <si>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</si>
  <si>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</si>
  <si>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</si>
  <si>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</si>
  <si>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</si>
  <si>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</si>
  <si>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</si>
  <si>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</si>
  <si>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</si>
  <si>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</si>
  <si>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</si>
  <si>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</si>
  <si>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</si>
  <si>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</si>
  <si>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</si>
  <si>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</si>
  <si>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</si>
  <si>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</si>
  <si>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</si>
  <si>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</si>
  <si>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</si>
  <si>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</si>
  <si>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</si>
  <si>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</si>
  <si>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</si>
  <si>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</si>
  <si>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</si>
  <si>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</si>
  <si>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</si>
  <si>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</si>
  <si>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</si>
  <si>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</si>
  <si>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</si>
  <si>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</si>
  <si>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</si>
  <si>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</si>
  <si>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</si>
  <si>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</si>
  <si>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</si>
  <si>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</si>
  <si>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</si>
  <si>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</si>
  <si>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</si>
  <si>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</si>
  <si>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</si>
  <si>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</si>
  <si>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</si>
  <si>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</si>
  <si>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</si>
  <si>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</si>
  <si>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</si>
  <si>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</si>
  <si>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</si>
  <si>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</si>
  <si>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</si>
  <si>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</si>
  <si>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</si>
  <si>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</si>
  <si>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</si>
  <si>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</si>
  <si>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</si>
  <si>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</si>
  <si>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</si>
  <si>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</si>
  <si>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</si>
  <si>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</si>
  <si>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</si>
  <si>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</si>
  <si>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</si>
  <si>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</si>
  <si>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</si>
  <si>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</si>
  <si>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</si>
  <si>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</si>
  <si>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</si>
  <si>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</si>
  <si>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</si>
  <si>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</si>
  <si>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</si>
  <si>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</si>
  <si>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</si>
  <si>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</si>
  <si>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</si>
  <si>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</si>
  <si>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</si>
  <si>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</si>
  <si>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</si>
  <si>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</si>
  <si>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</si>
  <si>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</si>
  <si>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</si>
  <si>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</si>
  <si>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</si>
  <si>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</si>
  <si>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</si>
  <si>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</si>
  <si>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</si>
  <si>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</si>
  <si>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</si>
  <si>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</si>
  <si>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</si>
  <si>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</si>
  <si>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</si>
  <si>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</si>
  <si>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</si>
  <si>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</si>
  <si>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</si>
  <si>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</si>
  <si>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</si>
  <si>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</si>
  <si>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</si>
  <si>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</si>
  <si>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</si>
  <si>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</si>
  <si>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</si>
  <si>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</si>
  <si>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</si>
  <si>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</si>
  <si>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</si>
  <si>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</si>
  <si>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</si>
  <si>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</si>
  <si>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</si>
  <si>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</si>
  <si>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</si>
  <si>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</si>
  <si>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</si>
  <si>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</si>
  <si>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</si>
  <si>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</si>
  <si>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</si>
  <si>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</si>
  <si>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</si>
  <si>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</si>
  <si>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</si>
  <si>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</si>
  <si>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</si>
  <si>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</si>
  <si>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</si>
  <si>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</si>
  <si>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</si>
  <si>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</si>
  <si>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</si>
  <si>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</si>
  <si>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</si>
  <si>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</si>
  <si>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</si>
  <si>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</si>
  <si>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</si>
  <si>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</si>
  <si>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</si>
  <si>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</si>
  <si>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</si>
  <si>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</si>
  <si>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</si>
  <si>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</si>
  <si>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</si>
  <si>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</si>
  <si>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</si>
  <si>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</si>
  <si>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</si>
  <si>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</si>
  <si>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</si>
  <si>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</si>
  <si>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</si>
  <si>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</si>
  <si>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</si>
  <si>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</si>
  <si>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</si>
  <si>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</si>
  <si>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</si>
  <si>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</si>
  <si>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</si>
  <si>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</si>
  <si>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</si>
  <si>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</si>
  <si>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</si>
  <si>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</si>
  <si>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</si>
  <si>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</si>
  <si>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</si>
  <si>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</si>
  <si>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</si>
  <si>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</si>
  <si>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</si>
  <si>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</si>
  <si>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</si>
  <si>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</si>
  <si>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</si>
  <si>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</si>
  <si>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</si>
  <si>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</si>
  <si>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</si>
  <si>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</si>
  <si>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</si>
  <si>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</si>
  <si>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</si>
  <si>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</si>
  <si>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</si>
  <si>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</si>
  <si>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</si>
  <si>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</si>
  <si>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</si>
  <si>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</si>
  <si>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</si>
  <si>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</si>
  <si>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</si>
  <si>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</si>
  <si>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</si>
  <si>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</si>
  <si>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</si>
  <si>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</si>
  <si>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</si>
  <si>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</si>
  <si>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</si>
  <si>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</si>
  <si>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</si>
  <si>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</si>
  <si>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</si>
  <si>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</si>
  <si>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</si>
  <si>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</si>
  <si>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</si>
  <si>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</si>
  <si>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</si>
  <si>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</si>
  <si>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</si>
  <si>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</si>
  <si>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</si>
  <si>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</si>
  <si>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</si>
  <si>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</si>
  <si>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</si>
  <si>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</si>
  <si>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</si>
  <si>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</si>
  <si>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</si>
  <si>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</si>
  <si>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</si>
  <si>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</si>
  <si>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</si>
  <si>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</si>
  <si>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</si>
  <si>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</si>
  <si>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</si>
  <si>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</si>
  <si>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</si>
  <si>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</si>
  <si>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</si>
  <si>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</si>
  <si>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</si>
  <si>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</si>
  <si>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</si>
  <si>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</si>
  <si>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</si>
  <si>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</si>
  <si>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</si>
  <si>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</si>
  <si>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</si>
  <si>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</si>
  <si>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</si>
  <si>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</si>
  <si>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</si>
  <si>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</si>
  <si>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</si>
  <si>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</si>
  <si>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</si>
  <si>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</si>
  <si>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</si>
  <si>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</si>
  <si>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</si>
  <si>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</si>
  <si>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</si>
  <si>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</si>
  <si>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</si>
  <si>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</si>
  <si>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</si>
  <si>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</si>
  <si>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</si>
  <si>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</si>
  <si>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</si>
  <si>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</si>
  <si>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</si>
  <si>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</si>
  <si>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</si>
  <si>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</si>
  <si>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</si>
  <si>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</si>
  <si>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</si>
  <si>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</si>
  <si>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</si>
  <si>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</si>
  <si>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</si>
  <si>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</si>
  <si>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</si>
  <si>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</si>
  <si>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</si>
  <si>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</si>
  <si>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</si>
  <si>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</si>
  <si>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</si>
  <si>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</si>
  <si>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</si>
  <si>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</si>
  <si>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</si>
  <si>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</si>
  <si>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</si>
  <si>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</si>
  <si>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</si>
  <si>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</si>
  <si>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</si>
  <si>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</si>
  <si>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</si>
  <si>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</si>
  <si>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</si>
  <si>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</si>
  <si>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</si>
  <si>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</si>
  <si>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</si>
  <si>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</si>
  <si>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</si>
  <si>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</si>
  <si>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</si>
  <si>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</si>
  <si>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</si>
  <si>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</si>
  <si>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</si>
  <si>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</si>
  <si>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</si>
  <si>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</si>
  <si>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</si>
  <si>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</si>
  <si>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</si>
  <si>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</si>
  <si>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</si>
  <si>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</si>
  <si>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</si>
  <si>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</si>
  <si>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</si>
  <si>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</si>
  <si>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</si>
  <si>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</si>
  <si>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</si>
  <si>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</si>
  <si>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</si>
  <si>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</si>
  <si>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</si>
  <si>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</si>
  <si>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</si>
  <si>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</si>
  <si>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</si>
  <si>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</si>
  <si>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</si>
  <si>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</si>
  <si>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</si>
  <si>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</si>
  <si>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</si>
  <si>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</si>
  <si>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</si>
  <si>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</si>
  <si>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</si>
  <si>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</si>
  <si>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</si>
  <si>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</si>
  <si>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</si>
  <si>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</si>
  <si>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</si>
  <si>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</si>
  <si>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</si>
  <si>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</si>
  <si>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</si>
  <si>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</si>
  <si>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</si>
  <si>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</si>
  <si>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</si>
  <si>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</si>
  <si>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</si>
  <si>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</si>
  <si>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</si>
  <si>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</si>
  <si>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</si>
  <si>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</si>
  <si>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</si>
  <si>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</si>
  <si>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</si>
  <si>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</si>
  <si>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</si>
  <si>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</si>
  <si>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</si>
  <si>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</si>
  <si>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</si>
  <si>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</si>
  <si>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</si>
  <si>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</si>
  <si>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</si>
  <si>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</si>
  <si>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</si>
  <si>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</si>
  <si>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</si>
  <si>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</si>
  <si>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</si>
  <si>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</si>
  <si>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</si>
  <si>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</si>
  <si>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</si>
  <si>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</si>
  <si>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</si>
  <si>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</si>
  <si>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</si>
  <si>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</si>
  <si>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</si>
  <si>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</si>
  <si>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</si>
  <si>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</si>
  <si>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</si>
  <si>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</si>
  <si>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</si>
  <si>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</si>
  <si>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</si>
  <si>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</si>
  <si>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</si>
  <si>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</si>
  <si>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</si>
  <si>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</si>
  <si>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</si>
  <si>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</si>
  <si>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</si>
  <si>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</si>
  <si>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</si>
  <si>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</si>
  <si>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</si>
  <si>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</si>
  <si>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</si>
  <si>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</si>
  <si>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</si>
  <si>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</si>
  <si>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</si>
  <si>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</si>
  <si>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</si>
  <si>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</si>
  <si>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</si>
  <si>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</si>
  <si>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</si>
  <si>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</si>
  <si>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</si>
  <si>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</si>
  <si>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</si>
  <si>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</si>
  <si>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</si>
  <si>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</si>
  <si>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</si>
  <si>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</si>
  <si>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</si>
  <si>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</si>
  <si>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</si>
  <si>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</si>
  <si>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</si>
  <si>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</si>
  <si>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</si>
  <si>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</si>
  <si>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</si>
  <si>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</si>
  <si>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</si>
  <si>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</si>
  <si>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</si>
  <si>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</si>
  <si>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</si>
  <si>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</si>
  <si>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</si>
  <si>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</si>
  <si>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</si>
  <si>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</si>
  <si>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</si>
  <si>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</si>
  <si>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</si>
  <si>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</si>
  <si>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</si>
  <si>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</si>
  <si>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</si>
  <si>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</si>
  <si>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</si>
  <si>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</si>
  <si>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</si>
  <si>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</si>
  <si>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</si>
  <si>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</si>
  <si>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</si>
  <si>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</si>
  <si>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</si>
  <si>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</si>
  <si>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</si>
  <si>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</si>
  <si>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</si>
  <si>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</si>
  <si>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</si>
  <si>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</si>
  <si>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</si>
  <si>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</si>
  <si>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</si>
  <si>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</si>
  <si>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</si>
  <si>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</si>
  <si>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</si>
  <si>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</si>
  <si>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</si>
  <si>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</si>
  <si>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</si>
  <si>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</si>
  <si>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</si>
  <si>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</si>
  <si>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</si>
  <si>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</si>
  <si>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</si>
  <si>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</si>
  <si>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</si>
  <si>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</si>
  <si>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</si>
  <si>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</si>
  <si>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</si>
  <si>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</si>
  <si>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</si>
  <si>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</si>
  <si>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</si>
  <si>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</si>
  <si>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</si>
  <si>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</si>
  <si>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</si>
  <si>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</si>
  <si>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</si>
  <si>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</si>
  <si>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</si>
  <si>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</si>
  <si>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</si>
  <si>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</si>
  <si>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</si>
  <si>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</si>
  <si>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</si>
  <si>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</si>
  <si>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</si>
  <si>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</si>
  <si>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</si>
  <si>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</si>
  <si>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</si>
  <si>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</si>
  <si>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</si>
  <si>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</si>
  <si>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</si>
  <si>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</si>
  <si>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</si>
  <si>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</si>
  <si>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</si>
  <si>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</si>
  <si>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</si>
  <si>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</si>
  <si>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</si>
  <si>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</si>
  <si>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</si>
  <si>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</si>
  <si>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</si>
  <si>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</si>
  <si>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</si>
  <si>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</si>
  <si>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</si>
  <si>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</si>
  <si>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</si>
  <si>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</si>
  <si>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</si>
  <si>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</si>
  <si>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</si>
  <si>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</si>
  <si>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</si>
  <si>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</si>
  <si>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</si>
  <si>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</si>
  <si>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</si>
  <si>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</si>
  <si>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</si>
  <si>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</si>
  <si>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</si>
  <si>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</si>
  <si>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</si>
  <si>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</si>
  <si>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</si>
  <si>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</si>
  <si>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</si>
  <si>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</si>
  <si>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</si>
  <si>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</si>
  <si>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</si>
  <si>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</si>
  <si>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</si>
  <si>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</si>
  <si>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</si>
  <si>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</si>
  <si>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</si>
  <si>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</si>
  <si>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</si>
  <si>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</si>
  <si>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</si>
  <si>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</si>
  <si>
    <t>2未勝利</t>
    <rPh sb="1" eb="2">
      <t>ミショウリ</t>
    </rPh>
    <phoneticPr fontId="12"/>
  </si>
  <si>
    <t>2未勝利</t>
    <rPh sb="1" eb="2">
      <t>ミショウリ</t>
    </rPh>
    <phoneticPr fontId="3"/>
  </si>
  <si>
    <t>2新馬</t>
    <rPh sb="1" eb="2">
      <t>シンバ</t>
    </rPh>
    <phoneticPr fontId="12"/>
  </si>
  <si>
    <t>2OP</t>
    <phoneticPr fontId="12"/>
  </si>
  <si>
    <t>2 1勝</t>
    <rPh sb="3" eb="4">
      <t>ショウ</t>
    </rPh>
    <phoneticPr fontId="12"/>
  </si>
  <si>
    <t>サトノシュトラーセ</t>
    <phoneticPr fontId="12"/>
  </si>
  <si>
    <t>リバティアイランド</t>
    <phoneticPr fontId="12"/>
  </si>
  <si>
    <t>タマモダイジョッキ</t>
    <phoneticPr fontId="3"/>
  </si>
  <si>
    <t>ジュンゴールド</t>
    <phoneticPr fontId="12"/>
  </si>
  <si>
    <t>ドレシャス</t>
    <phoneticPr fontId="12"/>
  </si>
  <si>
    <t>ヒロノラメール</t>
    <phoneticPr fontId="12"/>
  </si>
  <si>
    <t>バレルターン</t>
    <phoneticPr fontId="12"/>
  </si>
  <si>
    <t>フォーエバーヤング</t>
    <phoneticPr fontId="12"/>
  </si>
  <si>
    <t>タガノエルピーダ</t>
    <phoneticPr fontId="12"/>
  </si>
  <si>
    <t>ﾌﾞﾘｯｸｽｱﾝﾄﾞﾓﾙﾀﾙ</t>
    <phoneticPr fontId="12"/>
  </si>
  <si>
    <t>ケイアイサンデラ</t>
    <phoneticPr fontId="12"/>
  </si>
  <si>
    <t>サンデーファンデー</t>
    <phoneticPr fontId="12"/>
  </si>
  <si>
    <t>ブリュットミレジメ</t>
    <phoneticPr fontId="12"/>
  </si>
  <si>
    <t>ヘネラルカレーラ</t>
    <phoneticPr fontId="12"/>
  </si>
  <si>
    <t>ジョーカプチーノ</t>
    <phoneticPr fontId="12"/>
  </si>
  <si>
    <t>シャラア</t>
    <phoneticPr fontId="3"/>
  </si>
  <si>
    <t>ダノンスウィッチ</t>
    <phoneticPr fontId="3"/>
  </si>
  <si>
    <t>ﾃﾞｸﾗﾚｰｼｮﾝｵﾌﾞｳｫｰ</t>
    <phoneticPr fontId="3"/>
  </si>
  <si>
    <t>ワールドエース</t>
    <phoneticPr fontId="3"/>
  </si>
  <si>
    <t>アンモシエラ</t>
    <phoneticPr fontId="12"/>
  </si>
  <si>
    <t>イントゥミスチーフ</t>
    <phoneticPr fontId="12"/>
  </si>
  <si>
    <t>シュークリーム</t>
    <phoneticPr fontId="12"/>
  </si>
  <si>
    <t>エルサビオ</t>
    <phoneticPr fontId="12"/>
  </si>
  <si>
    <t>オメガタキシード</t>
    <phoneticPr fontId="12"/>
  </si>
  <si>
    <t>エスケンデレヤ</t>
    <phoneticPr fontId="12"/>
  </si>
  <si>
    <t>ペプチドタイガー</t>
    <phoneticPr fontId="3"/>
  </si>
  <si>
    <t>ナナオ</t>
    <phoneticPr fontId="12"/>
  </si>
  <si>
    <t>サイモンザナドゥ</t>
    <phoneticPr fontId="12"/>
  </si>
  <si>
    <t>重</t>
    <rPh sb="0" eb="1">
      <t xml:space="preserve">オモ </t>
    </rPh>
    <phoneticPr fontId="12"/>
  </si>
  <si>
    <t>２歳未勝利にしてもスローペースの展開。断然人気のドレシャスが早め先頭で押し切りで完勝となった。</t>
    <phoneticPr fontId="12"/>
  </si>
  <si>
    <t>今回のメンバーでは抜けていた。次走はエーデルワイス賞だが、そうなると門別馬が強そう。いずれダート短距離で走ってくる馬か。</t>
    <phoneticPr fontId="12"/>
  </si>
  <si>
    <t>少頭数だがハイペースで流れて上がりが掛かる展開に。最後は２頭の一騎打ちを断然人気のヒロノラメールが制して順当勝ち。</t>
    <phoneticPr fontId="12"/>
  </si>
  <si>
    <t>スタートで出遅れて途中で押し上げる競馬。それでも勝ち切るあたりここでは抜けていた。今後はどこまでやれるだろうか。</t>
    <phoneticPr fontId="12"/>
  </si>
  <si>
    <t>ゆったりとした流れからのラスト２ハロンの瞬発戦に。断然人気のバレルターンがリチャードバローズを退けて順当勝ち。</t>
    <phoneticPr fontId="12"/>
  </si>
  <si>
    <t>もう未勝利では明らかに上位の存在だった。次走が重賞となると微妙だが、１勝クラスぐらいなら通用して良さそう。</t>
    <phoneticPr fontId="12"/>
  </si>
  <si>
    <t>好位で脚を溜めて素晴らしい競馬で差し切り勝ち。大型馬の初戦で揉まれる競馬も克服しての勝利。ダートなら相当に期待できる馬か。</t>
    <phoneticPr fontId="12"/>
  </si>
  <si>
    <t>前半スローペースから後半1000m=57.9で最後の2ハロンは&lt;11.0-11.0&gt;の加速ラップ戦。間違いなくハイレベル戦なはずで上位２頭は相当に強そう。</t>
    <phoneticPr fontId="12"/>
  </si>
  <si>
    <t>大外枠からケイアイサンデラが注文を付けて逃げる点。絶妙なスローペースに持ち込めたことで後続は成す術がなかった。</t>
    <phoneticPr fontId="12"/>
  </si>
  <si>
    <t>今回は少頭数の大外枠でハナに立てたのが良かった。藤懸騎手のペースメイクも完璧で時計も非常に優秀。ただテンに遅いのでこの展開に持ち込めるかが鍵。</t>
    <phoneticPr fontId="12"/>
  </si>
  <si>
    <t>かなりのスローペースで明らかに先行馬有利の展開。もう前に行った馬しか勝負にならなかった感じだ。</t>
    <phoneticPr fontId="12"/>
  </si>
  <si>
    <t>前走はかなり厳しい展開でも頑張っていた。今回はスローペースの展開に恵まれた感じがします。</t>
    <phoneticPr fontId="12"/>
  </si>
  <si>
    <t>ジュンゴールド以外はかなり手薄なメンバー構成。早々に先頭に立ったジュンゴールドが後半1000m=57.8でまとめて圧勝となった。</t>
    <phoneticPr fontId="12"/>
  </si>
  <si>
    <t>スローペースを察知してか途中で先頭に立つ競馬。後半1000m=57.8で走るんだから普通に強い。今回は相手が弱かった点がどうだろう。</t>
    <phoneticPr fontId="12"/>
  </si>
  <si>
    <t>新人の河原田騎手が特攻気味に逃げ馬に絡んでいったことでハイペースの前崩れのレースに。後方で脚を溜めていた差し馬に展開が向いた。</t>
    <phoneticPr fontId="12"/>
  </si>
  <si>
    <t>じっくり溜める競馬でハイペースて展開が向いた。このクラスでも展開待ちだったが上のクラスでも同じようなタイプになりそう。</t>
    <phoneticPr fontId="12"/>
  </si>
  <si>
    <t>ヘネラルカレーラが逃げて超スローペースの展開。こんな遅いペースになってしまっては後ろの馬はどうしようもなかった。</t>
    <phoneticPr fontId="12"/>
  </si>
  <si>
    <t>超スローペースの楽逃げが打てて今回は展開に恵まれた。さすがに今回は色々と向きすぎた感じがします。</t>
    <phoneticPr fontId="12"/>
  </si>
  <si>
    <t>内枠の先行馬が主張したことでオープンにしてもかなりのハイペースに。最後は差し追い込み向きの展開になった。</t>
    <phoneticPr fontId="12"/>
  </si>
  <si>
    <t>ヴィクティファルス</t>
    <phoneticPr fontId="12"/>
  </si>
  <si>
    <t>初ダートで勝負所で抜群の手応えで押し上げて素晴らしい競馬。ダート適性は高そうで、この路線なら面白い馬になりそうだ。</t>
    <phoneticPr fontId="12"/>
  </si>
  <si>
    <t>内枠に揉まれたくない先行馬が多くて速い流れに。最後は差し追い込み馬が台頭する展開になった。</t>
    <phoneticPr fontId="3"/>
  </si>
  <si>
    <t>じっくり溜める競馬で最内を通って差し切り勝ち。武豊騎手の神騎乗が炸裂した。ダートは合いそうだが展開待ちタイプではありそうだ。</t>
    <phoneticPr fontId="3"/>
  </si>
  <si>
    <t>プレヴィストがスピードを活かして直線入り口ではセーフティリード。そのまま押し切るかに見えたが、最後の最後にダノンスウィッチが差し切って勝利。</t>
    <phoneticPr fontId="3"/>
  </si>
  <si>
    <t>砂を被って嫌がっていた感じで進んでいかず。ようやく直線で伸びてきて差し切り勝ち。距離はもう少し長い方がいいんじゃないだろうか。</t>
    <phoneticPr fontId="3"/>
  </si>
  <si>
    <t>３ハロン目からゆったりと流れて最後は瞬発力が問われる展開。アンモシエラが早めに抜け出して完勝となった。</t>
    <phoneticPr fontId="12"/>
  </si>
  <si>
    <t>いかにも使いつつ良くなってきた感じ。今回は位置を取れて正攻法ができたのが良かったか。相手なりには走ってきそう。</t>
    <phoneticPr fontId="12"/>
  </si>
  <si>
    <t>少頭数ながらルメール騎乗のワーキングアセットが早めにプレッシャーをかけて地力が問われる流れ。能力断然のサトノシュトラーセがあっさりと突き抜けて勝利。</t>
    <phoneticPr fontId="12"/>
  </si>
  <si>
    <t>初戦のショウナンラプンタの新馬はハイレベル戦。ここに入れば能力断然だった。上のクラスでも通用していい馬だろう。</t>
    <phoneticPr fontId="12"/>
  </si>
  <si>
    <t>京都芝は前日夜の大雨の影響で時計が掛かる馬場。そんな馬場にしてもスローペースの展開で、逃げたシュークリームが後続を大きく突き放した。</t>
    <phoneticPr fontId="12"/>
  </si>
  <si>
    <t>抜群のスタートからあっさり先手を奪って大楽勝。素質は高そうだが、今回はスローだったのでペース流れてどこまでやれるかがポイント。</t>
    <phoneticPr fontId="12"/>
  </si>
  <si>
    <t>京都芝は前日夜の大雨の影響で時計が掛かる馬場。そんな馬場にしてもスローの展開で、ラスト２ハロンの瞬発戦で上位２頭が後続を突き放した。</t>
    <phoneticPr fontId="12"/>
  </si>
  <si>
    <t>スローペースの逃げを打って押し切り勝ち。母系を見ても持続力が売りの立ち回り巧者の可能性が高い。</t>
    <phoneticPr fontId="12"/>
  </si>
  <si>
    <t>改修後の京都ダートは大雨が降っても極端な高速馬場にはならず。ササヤキが積極策を取ったことでよどみない流れになり、最後は２頭が３着以下を突き放した。</t>
    <phoneticPr fontId="12"/>
  </si>
  <si>
    <t>ここ２戦は案外だったがようやく復調してきたか。今回は少頭数が向いているが、素質的には上のクラスでも戦えていい馬だ。</t>
    <phoneticPr fontId="12"/>
  </si>
  <si>
    <t>改修後の京都ダートは大雨が降っても極端な高速馬場にはならず。ハイペースで流れたが、強気に先行したペプチドタイガーが人気に応えて順当勝ち。</t>
    <phoneticPr fontId="3"/>
  </si>
  <si>
    <t>叩き２戦目で積極的な競馬でパフォーマンスを上げてきた。ハイペースを自分で潰しての完勝ですし、上のクラスでも通用するでしょう。</t>
    <phoneticPr fontId="3"/>
  </si>
  <si>
    <t>京都芝は前日夜の大雨の影響で時計が掛かる馬場。少頭数で超のつくスローペースになり、もう完全に行ったもん勝ちのレースに。</t>
    <phoneticPr fontId="12"/>
  </si>
  <si>
    <t>超スローの逃げが打てて完全に展開に恵まれた。これだけで距離をこなしたとみてファンタジーSで人気になるなら怪しそう。</t>
    <phoneticPr fontId="12"/>
  </si>
  <si>
    <t>改修後の京都ダートは大雨が降っても極端な高速馬場にはならず。先行２頭が凄まじく競り合って超ハイペースに。完全に差し有利の結果になった。</t>
    <phoneticPr fontId="12"/>
  </si>
  <si>
    <t>ハイペースで展開は向いたが、それ以上に武豊騎乗でパフォーマンスを一段上げてきた感じ。間違いなく上のクラスでも通用する走りでした。</t>
    <phoneticPr fontId="12"/>
  </si>
  <si>
    <t>京都芝は前日夜の大雨の影響で時計が掛かる馬場。少頭数の割にペースは流れて最後は能力上位の差し馬が順当に走ってきた。</t>
    <phoneticPr fontId="12"/>
  </si>
  <si>
    <t>終始外を回る競馬だったがここでは力が違った。重賞でも走れている馬ですし、オープン昇級後もそれなりに戦えていいでしょう。</t>
    <phoneticPr fontId="12"/>
  </si>
  <si>
    <t>改修後の京都ダートは大雨が降っても極端な高速馬場にはならず。人気のテーオーリカードが飛ばし気味で逃げた結果、誰もついてこれる馬がいなかった。</t>
    <phoneticPr fontId="12"/>
  </si>
  <si>
    <t>淀みないペースで逃げて誰もついて来れなかった。ジャパンダートダービーは展開がきつすぎただけで、まともならこの馬もオープン級の素質か。</t>
    <phoneticPr fontId="12"/>
  </si>
  <si>
    <t>兄弟がすべて活躍している地味な良血。今回はハイレベル戦で素晴らしい勝利でしたし、タガノの馬ですがこれは重賞でも期待したい馬に見えます。</t>
    <phoneticPr fontId="12"/>
  </si>
  <si>
    <t>2 1勝</t>
    <rPh sb="3" eb="4">
      <t>ショウ</t>
    </rPh>
    <phoneticPr fontId="3"/>
  </si>
  <si>
    <t>オールデュスヴラン</t>
    <phoneticPr fontId="12"/>
  </si>
  <si>
    <t>タイキヴァンクール</t>
    <phoneticPr fontId="12"/>
  </si>
  <si>
    <t>ｲﾝﾋﾞﾝｼﾌﾞﾙｽﾋﾟﾘｯﾄ</t>
    <phoneticPr fontId="12"/>
  </si>
  <si>
    <t>インザモーメント</t>
    <phoneticPr fontId="12"/>
  </si>
  <si>
    <t>キャストロペペ</t>
    <phoneticPr fontId="12"/>
  </si>
  <si>
    <t>ミッキーグローリー</t>
    <phoneticPr fontId="12"/>
  </si>
  <si>
    <t>ケーブパール</t>
    <phoneticPr fontId="12"/>
  </si>
  <si>
    <t>ブルーアイドガール</t>
    <phoneticPr fontId="12"/>
  </si>
  <si>
    <t>ファー</t>
    <phoneticPr fontId="12"/>
  </si>
  <si>
    <t>レッドファルクス</t>
    <phoneticPr fontId="12"/>
  </si>
  <si>
    <t>アイファーシアトル</t>
    <phoneticPr fontId="12"/>
  </si>
  <si>
    <t>ベストウォーリア</t>
    <phoneticPr fontId="12"/>
  </si>
  <si>
    <t>ハギノアルデバラン</t>
    <phoneticPr fontId="12"/>
  </si>
  <si>
    <t>ロードトラスト</t>
    <phoneticPr fontId="12"/>
  </si>
  <si>
    <t>イーサンバーニング</t>
    <phoneticPr fontId="12"/>
  </si>
  <si>
    <t>ブレイヴロッカー</t>
    <phoneticPr fontId="12"/>
  </si>
  <si>
    <t>サンライズフレイム</t>
    <phoneticPr fontId="3"/>
  </si>
  <si>
    <t>テンエースワン</t>
    <phoneticPr fontId="12"/>
  </si>
  <si>
    <t>ワールドエース</t>
    <phoneticPr fontId="12"/>
  </si>
  <si>
    <t>ヒルノドゴール</t>
    <phoneticPr fontId="3"/>
  </si>
  <si>
    <t>ミライテーラー</t>
    <phoneticPr fontId="12"/>
  </si>
  <si>
    <t>サンライズアース</t>
    <phoneticPr fontId="12"/>
  </si>
  <si>
    <t>ビヨンドザヴァレー</t>
    <phoneticPr fontId="12"/>
  </si>
  <si>
    <t>ガウラ</t>
    <phoneticPr fontId="12"/>
  </si>
  <si>
    <t>ナスティウェザー</t>
    <phoneticPr fontId="3"/>
  </si>
  <si>
    <t>ミルトクレイモー</t>
    <phoneticPr fontId="12"/>
  </si>
  <si>
    <t>ソーダズリング</t>
    <phoneticPr fontId="12"/>
  </si>
  <si>
    <t>ドゥレッツァ</t>
    <phoneticPr fontId="3"/>
  </si>
  <si>
    <t>ペースセッティング</t>
    <phoneticPr fontId="3"/>
  </si>
  <si>
    <t>ショーケーシング</t>
    <phoneticPr fontId="3"/>
  </si>
  <si>
    <t>土曜の京都芝は前日雨の影響で少し時計は掛かっていたかも。ここは前付けした人気馬が３着以下を突き放してワンツー決着。</t>
    <phoneticPr fontId="12"/>
  </si>
  <si>
    <t>外枠から位置を取ってスムーズな競馬ができていた。４着以下は突き放しましたし、普通に強い競馬だったんじゃないだろうか。</t>
    <phoneticPr fontId="12"/>
  </si>
  <si>
    <t>土曜の京都芝は前日雨の影響で少し時計は掛かっていたかも。人気の２頭が３着以下を突き放して順当な決着になった。</t>
    <phoneticPr fontId="12"/>
  </si>
  <si>
    <t>２戦目でパフォーマンスを上げてきた。全姉リビアングラスと同様にスタミナを活かしてこその馬に見えます。</t>
    <phoneticPr fontId="12"/>
  </si>
  <si>
    <t>向こう正面で早めに動く馬が出て新馬戦としては厳しい流れ。早めに先頭に立ったキャストロペペがそのまま押し切って勝利。</t>
    <phoneticPr fontId="12"/>
  </si>
  <si>
    <t>途中で動く競馬でスタミナを活かし切った。最後までしっかり追われてのこの結果なので、次走での上積みがどこまであるか。</t>
    <phoneticPr fontId="12"/>
  </si>
  <si>
    <t>土曜の京都芝は前日雨の影響で少し時計は掛かっていたかも。先行馬が粘り込む展開をケーブパールが凄まじい末脚を見せて差し切り勝ち。</t>
    <phoneticPr fontId="12"/>
  </si>
  <si>
    <t>血統配合はゴンバデカーブースと同じ。最後の末脚は素晴らしかったですし、厩舎カラーを考えても距離は伸びて悪くないか。</t>
    <phoneticPr fontId="12"/>
  </si>
  <si>
    <t>土曜の京都芝は前日雨の影響で少し時計は掛かっていたかも。スローペースだったが外々を通った差し馬が力の違いを見せてワンツー決着。</t>
    <phoneticPr fontId="12"/>
  </si>
  <si>
    <t>スローペースで終始外を通ってよく差し切った。時計は遅いが、この内容なら昇級して通用してもいいんじゃないだろうか。</t>
    <phoneticPr fontId="12"/>
  </si>
  <si>
    <t>アイファーシアトルが逃げて平均ペース。その他の先行馬は自滅した感じで、２着以下は差し馬が突っこんできた。</t>
    <phoneticPr fontId="12"/>
  </si>
  <si>
    <t>スピードを活かし切る競馬で連勝。今回は最後に詰め寄られましたし、昇級してもう少し厳しい競馬になるとどうか。</t>
    <phoneticPr fontId="12"/>
  </si>
  <si>
    <t>土曜の京都芝は前日雨の影響で少し時計は掛かっていたかも。ここは大逃げ馬が出てあんまりキレが問われないレースになり、ハギノアルデバランが順当勝ち。</t>
    <phoneticPr fontId="12"/>
  </si>
  <si>
    <t>馬自身も成長しているが、今回は他馬の自滅や馬場、展開などが全てハマった印象。昇級するともう少し長めの距離の方が合いそうだが。</t>
    <phoneticPr fontId="12"/>
  </si>
  <si>
    <t>１枠のロードトラストに逃げさせて誰も競りかけず。もう八百長のようなスローペース戦になってそのまま行った行ったで決まった。</t>
    <phoneticPr fontId="12"/>
  </si>
  <si>
    <t>とんでもないくらいに楽に先手を奪えてマイペースの逃げが叶った。今回は他の騎手がダメすぎただけでほとんど評価はできないか。</t>
    <phoneticPr fontId="12"/>
  </si>
  <si>
    <t>早めに動く馬が出て出入りの激しい展開に。途中で捲ったイーサンバーニングがスタミナを見せて勝利となった。</t>
    <phoneticPr fontId="12"/>
  </si>
  <si>
    <t>途中で動く競馬でバテない強みを活かし切ることができた。器用さはないがスタミナを活かせるところでこその馬か。</t>
    <phoneticPr fontId="12"/>
  </si>
  <si>
    <t>土曜の京都芝は前日雨の影響で少し時計は掛かっていたかも。それなりにペースは流れていたが、途中で捲りも入ってスタミナははっきり問われた感じ。</t>
    <phoneticPr fontId="12"/>
  </si>
  <si>
    <t>じっくり脚を溜める競馬で大外一気で差し切り勝ち。ドゥラメンテ産駒だけあって徐々に本格化している感じあり。いずれ重賞にも出てきそう。</t>
    <phoneticPr fontId="12"/>
  </si>
  <si>
    <t>前走は流れが厳しかったジレトールとカセノダンサーがスムーズな競馬で粘り込むを狙う展開。最後に大外からサンライズフレイムが一気に差し切って勝利となった。</t>
    <phoneticPr fontId="3"/>
  </si>
  <si>
    <t>スタートで出遅れ。後手を踏みながらオープンまであっさりクリアされるとは驚き。あとはこれからどれだけ成長していくか。</t>
    <phoneticPr fontId="3"/>
  </si>
  <si>
    <t>ステラフィオーレが逃げて平均ペース。最後はステラフィオーレと人気のボナンザとの一騎打ちになり、３着以下は大きく突き放された。</t>
    <phoneticPr fontId="12"/>
  </si>
  <si>
    <t>１勝クラス勝ちの時と同じ逃げる競馬でパフォーマンス一変。一気に時計を詰めてきましたし、やはり逃げてこその馬なんだろう。</t>
    <phoneticPr fontId="12"/>
  </si>
  <si>
    <t>断然人気のロードフォアエースが早めに抜け出して押し切りを狙う展開。最後の最後にテンエースワンが差し切って勝利となった。</t>
    <phoneticPr fontId="12"/>
  </si>
  <si>
    <t>初戦は芝のハイレベル戦で善戦。そこまで切れない馬なので今回はダート替わりが良かったか。使いつつ良くなっていきそう。</t>
    <phoneticPr fontId="12"/>
  </si>
  <si>
    <t>淀みないペースで流れてはっきり地力は問われた感じ。人気の２頭が３着以下を突き放してワンツーとなった。</t>
    <phoneticPr fontId="3"/>
  </si>
  <si>
    <t>亀田騎手から武豊騎手への鞍上強化でシンプルにパフォーマンスを上げてきた。内枠からスムーズに捌けたが、この内容なら上のクラスでも通用しそう。</t>
    <phoneticPr fontId="3"/>
  </si>
  <si>
    <t>それなりにメンバーは揃っていた一戦。スローペースからの追い比べになり、最後はオールデュスヴランが接戦を制して勝利。</t>
    <phoneticPr fontId="12"/>
  </si>
  <si>
    <t>今回は荻野騎手からモレイラ騎手への鞍上強化で一気にパフォーマンスを上げてきた。時計指数的にはそこまで評価はできなさそうだ。</t>
    <phoneticPr fontId="12"/>
  </si>
  <si>
    <t>ミライテーラーが逃げてスローペースの展開。そのまま後続を突き放してミライテーラーが逃げ切ったが、なかなか時計は優秀に見えます。</t>
    <phoneticPr fontId="12"/>
  </si>
  <si>
    <t>行きっぷり良く先手を奪ってそのまま押し切り勝ち。スローペースの展開には恵まれたが、時計はなかなか優秀に見えます。</t>
    <phoneticPr fontId="12"/>
  </si>
  <si>
    <t>新馬戦らしくスローペースからの瞬発戦に。最後は人気薄の２頭が３着以下を突き放してワンツーとなった。</t>
    <phoneticPr fontId="12"/>
  </si>
  <si>
    <t>逃げて最後は３着以下を突き放した。同日の未勝利戦よりも時計は速いですし、普通に評価していい内容だったか。</t>
    <phoneticPr fontId="12"/>
  </si>
  <si>
    <t>まずまずメンバーは揃っていた一戦。ペースが流れたことで上がりが掛かるレースになり、上位は差し追い込みタイプが独占の結果に。</t>
    <phoneticPr fontId="12"/>
  </si>
  <si>
    <t>大外枠から終始外を回る競馬で良く勝ち切った。もともとこのクラスにいる馬ではなかった感じで、上のクラスでもすぐに通用するだろう。</t>
    <phoneticPr fontId="12"/>
  </si>
  <si>
    <t>先行馬はたくさんいるが速いペースにはならず。スローペースで進んだがそこまで前有利なレースにはならなかった</t>
    <phoneticPr fontId="12"/>
  </si>
  <si>
    <t>あまり内枠が得意な馬ではないが、上手くスペースを作って走ることができた。ここにきて力はつけてきているが、準オープンではどこまでやれるか。</t>
    <phoneticPr fontId="12"/>
  </si>
  <si>
    <t>この時期のダート上級戦らしくメンバーレベルは高かった感じ。最後は２頭が３着以下を突き放してワンツーとなった。</t>
    <phoneticPr fontId="3"/>
  </si>
  <si>
    <t>今回もスタートは出なかったが最後は素晴らしい末脚を披露。ダート短距離ならかなり上を目指せそうな馬だ。</t>
    <phoneticPr fontId="3"/>
  </si>
  <si>
    <t>まずまずメンバーは揃っていた一戦。ペースも流れて地力は問われた感じで、最後はスムーズに捌けたミルトクレイモーが抜け出して勝利。</t>
    <phoneticPr fontId="12"/>
  </si>
  <si>
    <t>内枠からスムーズな競馬で完勝といえる結果。なかなかの好メンバー相手で２着以下は突き放しましたし、普通に強い内容だったんじゃないだろうか。</t>
    <phoneticPr fontId="12"/>
  </si>
  <si>
    <t>なかなかメンバーは揃っていた一戦。準オープンにしてはかなりのスローペースになり、極限の上がり勝負になった。</t>
    <phoneticPr fontId="12"/>
  </si>
  <si>
    <t>マイルの距離で素晴らしい決め手を見せて差し切り勝ち。この血統のイメージ通りに一瞬の脚しか使えない馬に見えます。</t>
    <phoneticPr fontId="12"/>
  </si>
  <si>
    <t>揉まれたくない先行馬は多かったがそこまで速いペースにはならず。今回が初ダートだったペースセッティングが揉まれながらも圧巻の走りを見せて勝利。</t>
    <phoneticPr fontId="3"/>
  </si>
  <si>
    <t>初ダートで内枠で揉まれる競馬だったが、あっさりと抜け出して完勝。ダートなら相当に強そうで、いずれ重賞に出てくるような馬だろう。</t>
    <phoneticPr fontId="3"/>
  </si>
  <si>
    <t>2新馬</t>
    <rPh sb="1" eb="2">
      <t>シンバ</t>
    </rPh>
    <phoneticPr fontId="3"/>
  </si>
  <si>
    <t>ミッキーヌチバナ</t>
    <phoneticPr fontId="12"/>
  </si>
  <si>
    <t>バロンドール</t>
    <phoneticPr fontId="12"/>
  </si>
  <si>
    <t>ブライアンセンス</t>
    <phoneticPr fontId="12"/>
  </si>
  <si>
    <t>ブルーサン</t>
    <phoneticPr fontId="12"/>
  </si>
  <si>
    <t>トッピゴー</t>
    <phoneticPr fontId="12"/>
  </si>
  <si>
    <t>ダノンデサイル</t>
    <phoneticPr fontId="12"/>
  </si>
  <si>
    <t>メイショウザンゲツ</t>
    <phoneticPr fontId="3"/>
  </si>
  <si>
    <t>ダノンレジェンド</t>
    <phoneticPr fontId="3"/>
  </si>
  <si>
    <t>カジュンブリーズ</t>
    <phoneticPr fontId="3"/>
  </si>
  <si>
    <t>ブエナオンダ</t>
    <phoneticPr fontId="12"/>
  </si>
  <si>
    <t>クリノクリスタル</t>
    <phoneticPr fontId="12"/>
  </si>
  <si>
    <t>グランヴィノス</t>
    <phoneticPr fontId="12"/>
  </si>
  <si>
    <t>ルシフェル</t>
    <phoneticPr fontId="12"/>
  </si>
  <si>
    <t>スズハローム</t>
    <phoneticPr fontId="12"/>
  </si>
  <si>
    <t>ウイングレイテスト</t>
    <phoneticPr fontId="12"/>
  </si>
  <si>
    <t>ディーノサンライズ</t>
    <phoneticPr fontId="3"/>
  </si>
  <si>
    <t>シルバーステート</t>
    <phoneticPr fontId="3"/>
  </si>
  <si>
    <t>ニューイヤーズデイ</t>
    <phoneticPr fontId="3"/>
  </si>
  <si>
    <t>アルアイン</t>
    <phoneticPr fontId="12"/>
  </si>
  <si>
    <t>ルージュプレジール</t>
    <phoneticPr fontId="12"/>
  </si>
  <si>
    <t>パシアンジャン</t>
    <phoneticPr fontId="12"/>
  </si>
  <si>
    <t>カーメルタザイト</t>
    <phoneticPr fontId="12"/>
  </si>
  <si>
    <t>ビップジーニー</t>
    <phoneticPr fontId="12"/>
  </si>
  <si>
    <t>カマチョクイン</t>
    <phoneticPr fontId="3"/>
  </si>
  <si>
    <t>アイスグリーン</t>
    <phoneticPr fontId="12"/>
  </si>
  <si>
    <t>ワープスピード</t>
    <phoneticPr fontId="3"/>
  </si>
  <si>
    <t>トーセンラー</t>
    <phoneticPr fontId="3"/>
  </si>
  <si>
    <t>アルナシーム</t>
    <phoneticPr fontId="12"/>
  </si>
  <si>
    <t>ミッキーアイル</t>
    <phoneticPr fontId="3"/>
  </si>
  <si>
    <t>人気のブルーサンが後続を引き離し気味に飛ばして逃げる展開。かなりのハイペースだったが、そのままブルーサンが押し切って勝利となった。</t>
    <phoneticPr fontId="12"/>
  </si>
  <si>
    <t>後ろに脚を使わせるような逃げを考えていたか。最後は止まったとはいえ、２歳でこのペースで逃げて押し切るんだから素質は高い。</t>
    <phoneticPr fontId="12"/>
  </si>
  <si>
    <t>フタバが主張したがそこまで速い流れにはならず。初戦は何もできなかったトッピゴーが２戦目でガラリ一変で圧勝となった。</t>
    <phoneticPr fontId="12"/>
  </si>
  <si>
    <t>初戦はレースにならず。2戦目でスッと先行して本来の力を発揮できた。素質はありそうだが今回はスローに恵まれてはいる。</t>
    <phoneticPr fontId="12"/>
  </si>
  <si>
    <t>中盤は少し緩んだがまずまず平均ペースで流れた感じ。持続力が問われる流れだったが、前に行った馬が上位独占の結果に。</t>
    <phoneticPr fontId="12"/>
  </si>
  <si>
    <t>２戦目で先行すると非常に渋とい脚を見せて押し切り勝ち。母系のダート適性が強そうな感じで、芝で持続力を活かす競馬でどこまでやれるか。</t>
    <phoneticPr fontId="12"/>
  </si>
  <si>
    <t>メイショウザンゲツが逃げて初戦にしてはまずまずのペース。ついて来れる馬がいなかったようで、メイショウザンゲツがそのままあっさり押し切った。</t>
    <phoneticPr fontId="3"/>
  </si>
  <si>
    <t>先手を奪ってそのまま押し切り勝ち。母父アイルハヴアナザーで小柄な馬なので、徐々に力はつけていくかもしれない。</t>
    <phoneticPr fontId="3"/>
  </si>
  <si>
    <t>中盤がかなり緩んでから最後は加速ラップの瞬発戦に。好位追走のブエナオンダが２着以下を突き放して圧巻のレースを見せた。</t>
    <phoneticPr fontId="12"/>
  </si>
  <si>
    <t>なかなか高評価の割に大物が出ていないオーサムフェザーの母系だが、いよいよ金子オーナーが買った途端に真打が出たかも。大物感ある長距離砲で次走で真価判断。</t>
    <phoneticPr fontId="12"/>
  </si>
  <si>
    <t>ミヤジレガリアが早めに動いたことで上がりが掛かる決着に。最後は差し馬２頭のデッドヒートをクリノクリスタルが制して勝利。</t>
    <phoneticPr fontId="12"/>
  </si>
  <si>
    <t>上手く馬群の中で脚を溜めて最後はきっちり差し切った。今回に関してはメンバーレベルや展開に恵まれた感じがします。</t>
    <phoneticPr fontId="12"/>
  </si>
  <si>
    <t>頭数の割にはメンバーがそろっていた一戦。アランヴェリテが飛ばし気味に逃げていたが、最後は素質馬グランヴィノスが久々でも素質を発揮して完勝。</t>
    <phoneticPr fontId="12"/>
  </si>
  <si>
    <t>なかなか体調が整わずに使えなかったが、素質馬が新馬戦以来にようやく本領を発揮した。半兄シュヴァルグランのように古馬になって晩成で良くなる馬に見えます。</t>
    <phoneticPr fontId="12"/>
  </si>
  <si>
    <t>１番人気濃厚のボルケーノが直前除外。相対的に１番人気に押し出されたルシフェルが順当に人気に応えて勝利となった。</t>
    <phoneticPr fontId="12"/>
  </si>
  <si>
    <t>オープン戦にしては手薄なメンバーで、川田騎手が完璧にエスコートして勝利。ここ２戦は相手に恵まれた感じなので、次走が重賞だと怪しいかも。</t>
    <phoneticPr fontId="12"/>
  </si>
  <si>
    <t>速いペースで流れて最後は差しが決まる展開。前走は力を発揮できなかったスズハロームが素晴らしい末脚を見せて差し切り勝ち。</t>
    <phoneticPr fontId="12"/>
  </si>
  <si>
    <t>４コーナーで大外にかなり寄れるロスの大きい競馬。それでいて外から差し切るんだから脚力は相当なものか。前走でなぜ負けたのかがわからない。</t>
    <phoneticPr fontId="12"/>
  </si>
  <si>
    <t>先行２頭が競り合ってかなり速いペースに。それでも逃げたミラクルティアラが粘っていたが、最後はミッキーヌチバナが差し切って勝利となった。</t>
    <phoneticPr fontId="12"/>
  </si>
  <si>
    <t>スタートで出遅れ。ハイペースだったことを考えると遅れたのは良かった感じで、そこから完璧なコース取りで差し切った。時計も優秀なのでオープンでも通用しそう。</t>
    <phoneticPr fontId="12"/>
  </si>
  <si>
    <t>途中でシンヨモギネスが捲ったことで先行馬は厳しい展開に。断然人気に推されたブライアンセンスがここでは力が全く違った感じ。</t>
    <phoneticPr fontId="12"/>
  </si>
  <si>
    <t>マイルでは距離不足で脚を余す競馬が続いていた感じ。今回はほぼ追わずのワンサイドゲームでしたし、この距離ならオープン重賞級でしょう。</t>
    <phoneticPr fontId="12"/>
  </si>
  <si>
    <t>先行争いがかなり激しくなった感じ。最後は上がりが掛かる消耗戦をディーノサンライズが制して勝利。</t>
    <phoneticPr fontId="3"/>
  </si>
  <si>
    <t>好位追走で上がりのかかる展開で上手く差し込んでこれた。使いつつ良くはなっているが、今回は展開が向いている。</t>
    <phoneticPr fontId="3"/>
  </si>
  <si>
    <t>エクステンシヴリーが飛ばし気味に逃げて速い流れ。地力がしっかり問われた感じで、人気の２頭が順当にワンツー決着。</t>
    <phoneticPr fontId="12"/>
  </si>
  <si>
    <t>大型馬の２戦目ということで初戦より動きが軽くなっていたか。地力の問われる消耗戦を楽に突き抜けましたし、使いつつさらに良くなりそう。</t>
    <phoneticPr fontId="12"/>
  </si>
  <si>
    <t>２歳未勝利にしてはペースが流れてかなり上がりが掛かる展開。初戦は動ききれなかったルージュプレジールがニックオブタイムとの追い比べを制して勝利。</t>
    <phoneticPr fontId="12"/>
  </si>
  <si>
    <t>２戦目でガラリ一変の競馬。今回はハイペースで展開に恵まれているので、昇級してどこまでやれるだろうか。</t>
    <phoneticPr fontId="12"/>
  </si>
  <si>
    <t>平均ペースで流れて新馬戦での完成度はしっかり問われたか。好位追走のパシアンジャンがここでは力が違った。</t>
    <phoneticPr fontId="12"/>
  </si>
  <si>
    <t>好位からあっさりと抜け出して完勝。使いつつ良くなるシニスターミニスター産駒ですし、これからの成長次第で面白い馬になるかも。</t>
    <phoneticPr fontId="12"/>
  </si>
  <si>
    <t>２歳新馬戦にしてはペースが流れて現時点での完成度と地力が問われた感じ。人気のカーメルタザイトが先行策から渋とく伸びて順当勝ちとなった。</t>
    <phoneticPr fontId="12"/>
  </si>
  <si>
    <t>見るからにストライドが大きくてシュッとは動けない感じの馬で、長めの距離でスタミナを活かす競馬が合いそう。血統イメージ通りの馬に見えます。</t>
    <phoneticPr fontId="12"/>
  </si>
  <si>
    <t>２歳新馬戦ということを考えれば極端に遅いペースではなかったか。前付けした２頭が３着以下を突き放してワンツー決着となった。</t>
    <phoneticPr fontId="12"/>
  </si>
  <si>
    <t>好位追走から渋とく伸びて押し切り勝ち。まだ太め残りということで、使っての上積みがあるかもしれない。</t>
    <phoneticPr fontId="12"/>
  </si>
  <si>
    <t>タフな馬場でササヤキがハイペースの逃げを打って消耗戦に。ササヤキが前をすべて潰したことで２着以下は差し馬が突っこんできた。</t>
    <phoneticPr fontId="12"/>
  </si>
  <si>
    <t>超ハイペースで逃げて全馬をバテさせて押し切り勝ち。スタミナは相当なものがありそうなので昇級しても通用する。</t>
    <phoneticPr fontId="12"/>
  </si>
  <si>
    <t>先行争いが激しくなってハイペースの展開。外目の枠の差し馬が有利なレースになった感じで、外目の枠の馬は上位独占。</t>
    <phoneticPr fontId="3"/>
  </si>
  <si>
    <t>前走は外を回しすぎてダメだった感じ。今回も外々を回っていたがこのクラスでは上位だった。</t>
    <phoneticPr fontId="3"/>
  </si>
  <si>
    <t>少頭数で先行馬が不在だったにしても超スローペースの展開。相対的に前目の位置を取れたアイスグリーンが早めに仕掛けて押し切り勝ち。</t>
    <phoneticPr fontId="12"/>
  </si>
  <si>
    <t>折り合いに課題がある馬だが、なんとか前目で折り合いをつけて展開に恵まれた。オープンまではいける馬じゃないでしょうか。</t>
    <phoneticPr fontId="12"/>
  </si>
  <si>
    <t>この条件にしては先行馬の数も多く、序盤は先行争いも見られた。その結果、前に行った馬は厳しくなった感じで、最後は差し追い込み勢が上位独占の結果に。</t>
    <phoneticPr fontId="3"/>
  </si>
  <si>
    <t>ドレフォン産駒だがスタミナ溢れる母系のおかげでスレイヤーに出ている模様。長距離重賞は手薄なメンバーになりやすいのでやれてもいいか。</t>
    <phoneticPr fontId="3"/>
  </si>
  <si>
    <t>この条件にしては先行馬の数も多く、序盤は先行争いも見られた。その結果、前に行った馬は厳しくなった感じで、最後は差し追い込み勢が上位独占の結果に。</t>
    <phoneticPr fontId="12"/>
  </si>
  <si>
    <t>前走は2000mの距離も長くハイペースで展開も向かず。今回は1800mの距離でじっくり折り合いをつける競馬が良かったんだろう。</t>
    <phoneticPr fontId="12"/>
  </si>
  <si>
    <t>先行馬の数が多く予想された通りにハイペースの展開。ここも外枠から脚を伸ばした２頭によるワンツー決着となった。</t>
    <phoneticPr fontId="3"/>
  </si>
  <si>
    <t>いつもより控える競馬でハイペースが向いた印象。今回は枠も展開も上手くハマったんじゃないでしょうか。</t>
    <phoneticPr fontId="3"/>
  </si>
  <si>
    <t>ササヤキ</t>
    <phoneticPr fontId="12"/>
  </si>
  <si>
    <t>ショウナンハクラク</t>
    <phoneticPr fontId="12"/>
  </si>
  <si>
    <t>スターターン</t>
    <phoneticPr fontId="3"/>
  </si>
  <si>
    <t>グレーターロンドン</t>
    <phoneticPr fontId="3"/>
  </si>
  <si>
    <t>モーニン</t>
    <phoneticPr fontId="3"/>
  </si>
  <si>
    <t>ポッドロゴ</t>
    <phoneticPr fontId="12"/>
  </si>
  <si>
    <t>イフェイオン</t>
    <phoneticPr fontId="12"/>
  </si>
  <si>
    <t>キープカルム</t>
    <phoneticPr fontId="12"/>
  </si>
  <si>
    <t>キーパフォーマー</t>
    <phoneticPr fontId="12"/>
  </si>
  <si>
    <t>エイカイソウル</t>
    <phoneticPr fontId="12"/>
  </si>
  <si>
    <t>ヘニータイフーン</t>
    <phoneticPr fontId="12"/>
  </si>
  <si>
    <t>ラスマドレス</t>
    <phoneticPr fontId="12"/>
  </si>
  <si>
    <t>2新馬</t>
    <rPh sb="1" eb="3">
      <t xml:space="preserve">シンバ </t>
    </rPh>
    <phoneticPr fontId="12"/>
  </si>
  <si>
    <t>パラシュラーマ</t>
    <phoneticPr fontId="12"/>
  </si>
  <si>
    <t>カルチャーデイ</t>
    <phoneticPr fontId="12"/>
  </si>
  <si>
    <t>セオ</t>
    <phoneticPr fontId="12"/>
  </si>
  <si>
    <t>グレースルージュ</t>
    <phoneticPr fontId="12"/>
  </si>
  <si>
    <t>ドルチアーリア</t>
    <phoneticPr fontId="12"/>
  </si>
  <si>
    <t>ブロードグリン</t>
    <phoneticPr fontId="12"/>
  </si>
  <si>
    <t>ラブディーヴァ</t>
    <phoneticPr fontId="12"/>
  </si>
  <si>
    <t>ミスタージーティー</t>
    <phoneticPr fontId="12"/>
  </si>
  <si>
    <t>シンゼンイズモ</t>
    <phoneticPr fontId="3"/>
  </si>
  <si>
    <t>ブラックタイド</t>
    <phoneticPr fontId="3"/>
  </si>
  <si>
    <t>ダノンセシボン</t>
    <phoneticPr fontId="12"/>
  </si>
  <si>
    <t>ケープブランコ</t>
    <phoneticPr fontId="12"/>
  </si>
  <si>
    <t>オードリーバローズ</t>
    <phoneticPr fontId="12"/>
  </si>
  <si>
    <t>内枠の馬が主張したことでかなり先行争いが激しいレースに。最後は先行馬が厳しくなり、初ダートのスターターンが差し切って勝利。</t>
    <phoneticPr fontId="3"/>
  </si>
  <si>
    <t>ハイペースを好位追走でスムーズに捌いて差し切り勝ち。ダート適性は高そうで、普通に強い競馬だったか。</t>
    <phoneticPr fontId="3"/>
  </si>
  <si>
    <t>前半がかなり緩んでから瞬発力が問われる展開。初ダートのポッドロゴがクリノフィガロを競り落として強い競馬を見せた。</t>
    <phoneticPr fontId="12"/>
  </si>
  <si>
    <t>初ダートだったが好位からあっさり抜け出して完勝。ペース流れてどこまでやれるかだが、ダート適性は高そうだ。</t>
    <phoneticPr fontId="12"/>
  </si>
  <si>
    <t>京都芝はBコース替わりで時計が速くなったか。それにしてもラップ、時計ともに優秀で、ここはハイレベルなレースだったかも。</t>
    <phoneticPr fontId="12"/>
  </si>
  <si>
    <t>２戦目で位置を取って素晴らしい走りを見せた。最後はほぼ減速せずのラップで余裕十分の競馬でしたし、これは重賞でも通用する馬かも。</t>
    <phoneticPr fontId="12"/>
  </si>
  <si>
    <t>前半がかなりゆったり進んで直線での上がり勝負に。番手追走のキープカルムが逃げたインファクターを交わして勝利となった。</t>
    <phoneticPr fontId="12"/>
  </si>
  <si>
    <t>この血統は母父サクラバクシンオーだが距離は持つ。この馬もロードカナロア産駒だが中距離でスピードの持続力を活かす競馬が合いそう。</t>
    <phoneticPr fontId="12"/>
  </si>
  <si>
    <t>新馬戦らしく前半スローペースから最後の瞬発戦に。先行有利の展開だったが、キーパフォーマーが大外を豪快に捲って差し切り勝ち。</t>
    <phoneticPr fontId="12"/>
  </si>
  <si>
    <t>前半は全く進まなかったが、スローペースを豪快に捲って差し切り勝ち。キタサンブラック産駒の脚力上位タイプで、素質はなかなか高いんじゃないだろうか。</t>
    <phoneticPr fontId="12"/>
  </si>
  <si>
    <t>ラムゼイテソーロが逃げて新馬戦にしてはそれなりにペースが流れる展開。地力がはっきり問われた感じで、断然人気のエイカイソウルが圧巻の強さを見せた。</t>
    <phoneticPr fontId="12"/>
  </si>
  <si>
    <t>好位からあっさりと抜け出してワンサイドゲームになった。ホッコータルマエ産駒で使いつつどんどん良くなっていきそう。</t>
    <phoneticPr fontId="12"/>
  </si>
  <si>
    <t>前半スローからラスト4ハロンの瞬発戦に。非根幹距離での決め手勝負を得意にしているキズナ産駒のワンツー決着になった。</t>
    <phoneticPr fontId="3"/>
  </si>
  <si>
    <t>２走前の休養で馬が化けた感じ。キズナ産駒らしく非根幹距離の決め手勝負が得意そうで、地味ながら活躍していくかも。</t>
    <phoneticPr fontId="3"/>
  </si>
  <si>
    <t>淡々とペースが流れて地力ははっきり問われた感じ。断然人気のバンドマスターが速めに抜け出して粘っていたが、最後はヘニータイフーンが差し切って勝利。</t>
    <phoneticPr fontId="12"/>
  </si>
  <si>
    <t>好位から完璧に立ち回って差し切り勝ち。今回は素晴らしい騎乗だったが、３着以下を突き放している点は評価できる。</t>
    <phoneticPr fontId="12"/>
  </si>
  <si>
    <t>前半スローから典型的なロンスパ戦に。前走でもロンスパ戦で強い競馬を見せていたラスマドレスが今回も素晴らしいレースを見せて勝利。</t>
    <phoneticPr fontId="12"/>
  </si>
  <si>
    <t>素質馬がここに来て復調してきた感じ。ここ２戦ともに後半ロンスパ勝負で長く脚を使っており、こういう競馬が合うのかもしれない。</t>
    <phoneticPr fontId="12"/>
  </si>
  <si>
    <t>先行馬の数は揃っていたが速いペースにならず。こうなってしまうと完全な前残りレースになるのも当然か。</t>
    <phoneticPr fontId="12"/>
  </si>
  <si>
    <t>揉まれ弱い馬なのでここ２戦は内枠が痛かった。今回は外枠が引けてスムーズな競馬で完勝。スローに恵まれたにしても強い勝ちっぷりだったか。</t>
    <phoneticPr fontId="12"/>
  </si>
  <si>
    <t>中盤ペースが緩んでレース上がりが33.6。逃げたセオと人気のディオが３着以下を突き放してワンツー決着。</t>
    <phoneticPr fontId="12"/>
  </si>
  <si>
    <t>超スローペースの逃げを打って展開に恵まれた。ただ、これまでキレがなかった馬だけに、こういう上がり勝負に対応した点は評価。</t>
    <phoneticPr fontId="12"/>
  </si>
  <si>
    <t>Bコース変更週で基本的にはイン先行有利の馬場。人気のアウェイキングだけは外から差してきたが、あとは前々で立ち回った馬が上位独占。</t>
    <phoneticPr fontId="12"/>
  </si>
  <si>
    <t>スタートを決めて最後まで影を踏ませずに逃げ切り勝ち。今回はBコース替わりの馬場でスムーズに逃げられたのが良かった感じがします。</t>
    <phoneticPr fontId="12"/>
  </si>
  <si>
    <t>低調なメンバーレベル。ドルチアーリアが逃げてそのまま押し切ったが、この時計指数では評価できない。</t>
    <phoneticPr fontId="12"/>
  </si>
  <si>
    <t>先手を奪う競馬でそのまま押し切り勝ち。かなりレースレベルが低そうだったのでなかなか評価はしづらい。</t>
    <phoneticPr fontId="12"/>
  </si>
  <si>
    <t>少頭数の未勝利戦にしてはペースが流れた一戦。スタミナが問われるレースになり、ブロードグリンが好位から抜け出して勝利。</t>
    <phoneticPr fontId="12"/>
  </si>
  <si>
    <t>距離延長で位置を取れてスタミナを活かすことができた。馬体が減っていた点がどうかだが、上のクラスでも通用しそうではある。</t>
    <phoneticPr fontId="12"/>
  </si>
  <si>
    <t>スローからの瞬発戦で最後は３頭のマッチレースに。番手から抜け出したラブディーヴァが断然人気のフレミングフープの追撃をしのいで勝利。</t>
    <phoneticPr fontId="12"/>
  </si>
  <si>
    <t>ダイワメジャー産駒らしい先行力を見せて押し切り勝ち。２着馬の方が明らかに強く見えたが、相手なりに走りそうな馬には見えます。</t>
    <phoneticPr fontId="12"/>
  </si>
  <si>
    <t>前半スローペースから後半1000m=58.6のロンスパ戦に。良血のミスタージーティーが素晴らしい決め手を見せて差し切り勝ち。</t>
    <phoneticPr fontId="12"/>
  </si>
  <si>
    <t>スローペースで展開は向かなかったが素質の違いで差し切った。母父リッスンの素質馬で、晩成で菊花賞の頃に花咲くイメージ。</t>
    <phoneticPr fontId="12"/>
  </si>
  <si>
    <t>先行馬が多くてハイペースの展開。差し馬有利のレースになり、シンゼンイズモとローズバルサムの人気馬が順当に差し込んできた。</t>
    <phoneticPr fontId="3"/>
  </si>
  <si>
    <t>今回はハイペースで展開が向いた感じ。上のクラスでも展開が向けばやれていいか。</t>
    <phoneticPr fontId="3"/>
  </si>
  <si>
    <t>速いペースで流れて先行馬は壊滅。後方で脚を溜めていたオメガタキシードとタガノアレハンドラが後続を突き放してワンツー決着。</t>
    <phoneticPr fontId="12"/>
  </si>
  <si>
    <t>復調してきたこの馬にとっては２勝クラスも問題なかった。今回はハイペースで展開が向いたので準オープンが試金石になりそう。</t>
    <phoneticPr fontId="12"/>
  </si>
  <si>
    <t>内枠からダノンセシボンがハイペースで逃げる展開。かなり厳しい流れだったが、行き切ったダノンセシボンがそのまま押し切って勝利。</t>
    <phoneticPr fontId="12"/>
  </si>
  <si>
    <t>揉まれるとダメなのでとにかくこういう競馬をしてこそ。自分の競馬ができればオープンに行けるが、準オープンは速い馬も多そうだ。</t>
    <phoneticPr fontId="12"/>
  </si>
  <si>
    <t>中盤ラップが緩まずではっきりと地力が問われる展開。差し馬有利の流れだったが、番手追走のアンモシエラが渋とく粘って押し切り勝ち。</t>
    <phoneticPr fontId="12"/>
  </si>
  <si>
    <t>使いつつ一戦ごとに大きく上向いている。今回はハイペースで展開向かない中での２番手押し切り勝ちですし、なかなかやれていい馬なのかも。</t>
    <phoneticPr fontId="12"/>
  </si>
  <si>
    <t>４枠の２頭が競り合い気味に先行したことでかなり速いペースに。最後は差しが決まるレースになり、１枠から上手く溜めたショウナンハクラクが差し切り勝ち。</t>
    <phoneticPr fontId="12"/>
  </si>
  <si>
    <t>ハイペースで差しが決まる展開を内枠からスムーズに捌いて差し切り勝ち。時計も優秀ですし、オープンでもやれていい馬じゃないだろうか。</t>
    <phoneticPr fontId="12"/>
  </si>
  <si>
    <t>先行馬は揃っていたがそこまで速いペースにはならず。基本的にイン先行有利のレースだったが、人気のオードリーバローズがここでは力が違った。</t>
    <phoneticPr fontId="12"/>
  </si>
  <si>
    <t>内枠先行有利の展開を外を回して差し切り勝ち。なかなか素質はありそうですし、上のクラスでもやれて良さそうだ。</t>
    <phoneticPr fontId="12"/>
  </si>
  <si>
    <t>2新馬</t>
    <rPh sb="1" eb="3">
      <t>シンバ</t>
    </rPh>
    <phoneticPr fontId="3"/>
  </si>
  <si>
    <t>レオテミス</t>
    <phoneticPr fontId="3"/>
  </si>
  <si>
    <t>シャンハイボビー</t>
    <phoneticPr fontId="3"/>
  </si>
  <si>
    <t>ストロングリターン</t>
    <phoneticPr fontId="3"/>
  </si>
  <si>
    <t>マルチャレアル</t>
    <phoneticPr fontId="12"/>
  </si>
  <si>
    <t>メリオーレム</t>
    <phoneticPr fontId="12"/>
  </si>
  <si>
    <t>シュヴァルグラン</t>
    <phoneticPr fontId="12"/>
  </si>
  <si>
    <t>キーウェーブ</t>
    <phoneticPr fontId="12"/>
  </si>
  <si>
    <t>オスカーブレーヴ</t>
    <phoneticPr fontId="12"/>
  </si>
  <si>
    <t>ｵｽｶｰﾊﾟﾌｫｰﾏﾝｽ</t>
    <phoneticPr fontId="12"/>
  </si>
  <si>
    <t>ロードアヴニール</t>
    <phoneticPr fontId="12"/>
  </si>
  <si>
    <t>インヒズアイズ</t>
    <phoneticPr fontId="12"/>
  </si>
  <si>
    <t>レースデイ</t>
    <phoneticPr fontId="12"/>
  </si>
  <si>
    <t>ミッキーゴージャス</t>
    <phoneticPr fontId="12"/>
  </si>
  <si>
    <t>ゼットリアン</t>
    <phoneticPr fontId="12"/>
  </si>
  <si>
    <t>シロン</t>
    <phoneticPr fontId="12"/>
  </si>
  <si>
    <t>ラヴオントップ</t>
    <phoneticPr fontId="12"/>
  </si>
  <si>
    <t>ロゼフレア</t>
    <phoneticPr fontId="12"/>
  </si>
  <si>
    <t>インテロ</t>
    <phoneticPr fontId="12"/>
  </si>
  <si>
    <t>オフトレイル</t>
    <phoneticPr fontId="12"/>
  </si>
  <si>
    <t>ルアーヴル</t>
    <phoneticPr fontId="12"/>
  </si>
  <si>
    <t>キタノズエッジ</t>
    <phoneticPr fontId="3"/>
  </si>
  <si>
    <t>ジョーカプチーノ</t>
    <phoneticPr fontId="3"/>
  </si>
  <si>
    <t>アドミラルシップ</t>
    <phoneticPr fontId="12"/>
  </si>
  <si>
    <t>タイセイフェリーク</t>
    <phoneticPr fontId="12"/>
  </si>
  <si>
    <t>アスクドゥポルテ</t>
    <phoneticPr fontId="3"/>
  </si>
  <si>
    <t>ワンアンドオンリー</t>
    <phoneticPr fontId="12"/>
  </si>
  <si>
    <t>センチュリボンド</t>
    <phoneticPr fontId="12"/>
  </si>
  <si>
    <t>アイスリアン</t>
    <phoneticPr fontId="12"/>
  </si>
  <si>
    <t>ブレイディヴェーグ</t>
    <phoneticPr fontId="3"/>
  </si>
  <si>
    <t>エンペラーワケア</t>
    <phoneticPr fontId="3"/>
  </si>
  <si>
    <t>コース改修後の京都ダートは雨の影響を受けてもタフな馬場。外枠から先手を奪ったレオテミスが後続を寄せ付けずで圧勝となった。</t>
    <phoneticPr fontId="3"/>
  </si>
  <si>
    <t>２戦目で初ダートで逃げる競馬で一変。２着以下は突き放しましたし、普通にダート短距離ならそこそこやれる馬か。</t>
    <phoneticPr fontId="3"/>
  </si>
  <si>
    <t>コース改修後の京都ダートは雨の影響を受けてもタフな馬場。ムーア騎手で早めに動いたマルチャレアルが今回で一気にパフォーマンスを上げて勝利となった。</t>
    <phoneticPr fontId="12"/>
  </si>
  <si>
    <t>いかにもムーア騎手らしい馬のポテンシャルを全て発揮させる騎乗で完勝。しっかり追われての勝利なので上積みはどれくらいあるだろうか。</t>
    <phoneticPr fontId="12"/>
  </si>
  <si>
    <t>京都芝は雨の影響を受けて時計のかかる欧州指向の馬場。ショウナンハウルが捲ってロンスパ戦になり、人気のメリオーレムが順当に抜け出して勝利。</t>
    <phoneticPr fontId="12"/>
  </si>
  <si>
    <t>番手追走から楽々と抜け出して勝利。いかにも友道厩舎らしい晩成のステイヤーな感じで、少頭数の長距離戦で賞金を稼いでいきそう。</t>
    <phoneticPr fontId="12"/>
  </si>
  <si>
    <t>京都芝は雨の影響を受けて時計のかかる欧州指向の馬場。そんな馬場の新馬戦にしてはペースが流れた感じで、しっかりとスタミナが問われるレースに。</t>
    <phoneticPr fontId="12"/>
  </si>
  <si>
    <t>欧州指向の馬場で先行してスタミナを活かし切った。キレはなさそうだが持続力はありそうな馬に見えます。</t>
    <phoneticPr fontId="12"/>
  </si>
  <si>
    <t>京都芝は雨の影響を受けて時計のかかる欧州指向の馬場。欧州指向の強い血統のオスカーブレーヴが先手を奪ってそのまま押し切り勝ち。</t>
    <phoneticPr fontId="12"/>
  </si>
  <si>
    <t>超スローペースの逃げを打ってそのまま押し切り勝ち。展開には恵まれたが、この日の馬場で逃げ切り勝ちは弱くてはできないか。脚質的に恵まれることも多そう。</t>
    <phoneticPr fontId="12"/>
  </si>
  <si>
    <t>コース改修後の京都ダートは雨の影響を受けてもタフな馬場。スタート直後に大きな不利を受けたロードアヴニールが地力の違いを見せて差し切り勝ち。</t>
    <phoneticPr fontId="12"/>
  </si>
  <si>
    <t>１コーナーで落馬の影響で大きく外を回される不利。それで差し切るんだから能力が抜けきっていた。オープンまでは行ける馬だろう。</t>
    <phoneticPr fontId="12"/>
  </si>
  <si>
    <t>コース改修後の京都ダートは雨の影響を受けてもタフな馬場。スピードの違いで先手を奪ったインヒズアイズがここでは力が抜けていた感じだ。</t>
    <phoneticPr fontId="12"/>
  </si>
  <si>
    <t>スピードを活かし切る競馬でここでは力が違った。ダートの短距離でスピードを活かす競馬ならオープンまで行けそうだ。</t>
    <phoneticPr fontId="12"/>
  </si>
  <si>
    <t>京都芝は雨の影響を受けて時計のかかる欧州指向の馬場。しっかりとペースが流れてスタミナタイプの差し馬が外から差し込んでくるレースになった。</t>
    <phoneticPr fontId="12"/>
  </si>
  <si>
    <t>父が宝塚記念を勝ったミッキーロケットで母がミッキークイーン。いかにもそのイメージ通りの中距離で、来年のエリザベス女王杯は面白い存在になっているかも。</t>
    <phoneticPr fontId="12"/>
  </si>
  <si>
    <t>コース改修後の京都ダートは雨の影響を受けてもタフな馬場。ミドルペースで進んだ事で差し追い込み馬が上位独占の消耗戦に。</t>
    <phoneticPr fontId="12"/>
  </si>
  <si>
    <t>中団追走からあっさりと突き放して完勝。３歳馬でまだ成長もありそうですし、オープン以上でも十分に楽しめる馬になるかも。</t>
    <phoneticPr fontId="12"/>
  </si>
  <si>
    <t>京都芝は雨の影響を受けて時計のかかる欧州指向の馬場。先行した２頭がそのまま粘り込んでのワンツー決着。</t>
    <phoneticPr fontId="12"/>
  </si>
  <si>
    <t>揉まれずに先行できればやれる馬で、今回はスムーズに先行できたのが良かった。前残りのレースになっているので昇級してどこまでやれるか。</t>
    <phoneticPr fontId="12"/>
  </si>
  <si>
    <t>コース改修後の京都ダートは雨の影響を受けてもタフな馬場。初ダートながら断然人気に推されたラヴオントップが逃げて大差勝ちとなった。</t>
    <phoneticPr fontId="12"/>
  </si>
  <si>
    <t>初ダートであっさりハナを奪って圧勝。ほぼ追わずでこの着差なので力が違った感じだろう。今後はダート短距離の条件があまりない点がネックに。</t>
    <phoneticPr fontId="12"/>
  </si>
  <si>
    <t>京都芝は雨の影響を受けて時計のかかる欧州指向の馬場。ヨーロピアンな馬場らしく父も母父も欧州血統のロゼフレアが人気に応えて順当勝ち。</t>
  </si>
  <si>
    <t>もう明らかにクラス上位だった上に今回はヨーロピアンな馬場も向いていた。極端な時計勝負でどうかだが、上のクラスでも素質は通用する。</t>
    <phoneticPr fontId="12"/>
  </si>
  <si>
    <t>京都芝は雨の影響を受けて時計のかかる欧州指向の馬場。ヨーロピアンな馬場らしく父も母父も欧州血統のオフトレイルが人気に応えて順当勝ち。</t>
    <phoneticPr fontId="12"/>
  </si>
  <si>
    <t>今回は川田騎乗で位置を取ってスムーズな競馬ができていた。完全な欧州血統の馬ですし、今の京都の馬場も合っていた感じがします。</t>
    <phoneticPr fontId="12"/>
  </si>
  <si>
    <t>コース改修後の京都ダートは雨の影響を受けてもタフな馬場。速いペースでかなり上がりが掛かったが、前に行った馬で上位独占の結果に。</t>
    <phoneticPr fontId="3"/>
  </si>
  <si>
    <t>ハイペースを先行してなんとか押し切って勝利。かなりの大型馬ですし調教の本数も少なめ。使っての上積みはあるんじゃないだろうか。</t>
    <phoneticPr fontId="3"/>
  </si>
  <si>
    <t>京都芝は雨の影響を受けて時計のかかる欧州指向の馬場。超スローからの瞬発戦でタフ馬場得意なステイゴールド系のアドミラルシップが差し切り勝ち。</t>
    <phoneticPr fontId="12"/>
  </si>
  <si>
    <t>ライラックの半弟にあたる馬。この日の京都の芝はヨーロピアンな馬場でしたし、この馬もタフさが問われるレースに強そうなゴールドシップ産駒か。</t>
    <phoneticPr fontId="12"/>
  </si>
  <si>
    <t>京都芝は雨の影響を受けて時計のかかる欧州指向の馬場。アランヴェリテが飛ばしたことで、欧州血統の差し馬が上位独占の結果に。</t>
    <phoneticPr fontId="12"/>
  </si>
  <si>
    <t>未勝利時代にアレンテージョより強い競馬を見せていた馬。血統的にもヨーロピアンな差し馬場は合っていた感じがします。</t>
    <phoneticPr fontId="12"/>
  </si>
  <si>
    <t>京都芝は雨の影響を受けて時計のかかる欧州指向の馬場。メンバーで唯一、欧州ノーザンダンサー系だったハービンジャー産駒のアスクドゥポルテが人気に応えて順当勝ち。</t>
    <phoneticPr fontId="3"/>
  </si>
  <si>
    <t>使いつつ本格化してきた感じ。ヨーロピアンな馬場だったので血統的にも合っていた感じはします。</t>
    <phoneticPr fontId="3"/>
  </si>
  <si>
    <t>コース改修後の京都ダートは雨の影響を受けてもタフな馬場。テーオーサンドニが飛ばし気味に逃げてスタミナが問われる展開になり、番手追走のヤマニンウルスが順当勝ち。</t>
    <phoneticPr fontId="12"/>
  </si>
  <si>
    <t>２番手追走から最後は流す余裕もあった。特殊な京都のダートなので時計指数的には微妙だが、この内容からもオープン以上で戦える馬だろう。</t>
    <phoneticPr fontId="12"/>
  </si>
  <si>
    <t>京都芝は雨の影響を受けて時計のかかる欧州指向の馬場。かなりの接戦になったが、センチュリボンドが先行策から抜け出して勝利。</t>
    <phoneticPr fontId="12"/>
  </si>
  <si>
    <t>２戦連続でタフな馬場で先行する競馬が合っている感じ。血統イメージ通りにキレないがバテずに伸びるキズナ産駒じゃないだろうか。</t>
    <phoneticPr fontId="12"/>
  </si>
  <si>
    <t>コース改修後の京都ダートは雨の影響を受けてもタフな馬場。時計が掛かる馬場だったにしても未勝利よりも遅い時計というのはどうなんだろうか。</t>
    <phoneticPr fontId="12"/>
  </si>
  <si>
    <t>なぜかめちゃくちゃ時計のかかったレースで相対的にスムーズな競馬ができた感じ。ちょっとフロックな気がします。</t>
    <phoneticPr fontId="12"/>
  </si>
  <si>
    <t>コース改修後の京都ダートは雨の影響を受けてもタフな馬場。先行馬は揃っていたが速いペースにはならず、番手追走のエンペラーワケアがあっさりと抜け出して完勝。</t>
    <phoneticPr fontId="3"/>
  </si>
  <si>
    <t>スローペースを２番手先行でかなり展開に恵まれた。ただ、これだけ突き放したわけですし、準オープンもすぐに勝てる馬と見てよさそう。</t>
    <phoneticPr fontId="3"/>
  </si>
  <si>
    <t>ロードマイライフ</t>
    <phoneticPr fontId="12"/>
  </si>
  <si>
    <t>フラムリンガム</t>
    <phoneticPr fontId="3"/>
  </si>
  <si>
    <t>ロードフォアエース</t>
    <phoneticPr fontId="12"/>
  </si>
  <si>
    <t>タガノデュード</t>
    <phoneticPr fontId="12"/>
  </si>
  <si>
    <t>ヤマカツエース</t>
    <phoneticPr fontId="12"/>
  </si>
  <si>
    <t>ミスティカ</t>
    <phoneticPr fontId="3"/>
  </si>
  <si>
    <t>マリーアムール</t>
    <phoneticPr fontId="12"/>
  </si>
  <si>
    <t>ハヤテノフクノスケ</t>
    <phoneticPr fontId="12"/>
  </si>
  <si>
    <t>レッツゴーローズ</t>
    <phoneticPr fontId="12"/>
  </si>
  <si>
    <t>ニホンピロキーフ</t>
    <phoneticPr fontId="12"/>
  </si>
  <si>
    <t>メイショウモズ</t>
    <phoneticPr fontId="12"/>
  </si>
  <si>
    <t>ディナースタ</t>
    <phoneticPr fontId="12"/>
  </si>
  <si>
    <t>ネロ</t>
    <phoneticPr fontId="12"/>
  </si>
  <si>
    <t>ディープモンスター</t>
    <phoneticPr fontId="12"/>
  </si>
  <si>
    <t>テンノメッセージ</t>
    <phoneticPr fontId="12"/>
  </si>
  <si>
    <t>オーシンハーフ</t>
    <phoneticPr fontId="12"/>
  </si>
  <si>
    <t>グランプリボス</t>
    <phoneticPr fontId="12"/>
  </si>
  <si>
    <t>サンセットビュー</t>
    <phoneticPr fontId="12"/>
  </si>
  <si>
    <t>サクソンウォリアー</t>
    <phoneticPr fontId="12"/>
  </si>
  <si>
    <t>シヴァース</t>
    <phoneticPr fontId="12"/>
  </si>
  <si>
    <t>アドマイヤテラ</t>
    <phoneticPr fontId="12"/>
  </si>
  <si>
    <t>パンデアスカル</t>
    <phoneticPr fontId="12"/>
  </si>
  <si>
    <t>メテオリート</t>
    <phoneticPr fontId="12"/>
  </si>
  <si>
    <t>ミラクル</t>
    <phoneticPr fontId="12"/>
  </si>
  <si>
    <t>サウスヴィグラス</t>
    <phoneticPr fontId="12"/>
  </si>
  <si>
    <t>ダノンマッキンリー</t>
    <phoneticPr fontId="12"/>
  </si>
  <si>
    <t>ウインスノーライト</t>
    <phoneticPr fontId="12"/>
  </si>
  <si>
    <t>ナミュール</t>
    <phoneticPr fontId="12"/>
  </si>
  <si>
    <t>テーオーステルス</t>
    <phoneticPr fontId="3"/>
  </si>
  <si>
    <t>京都ダートは雨の影響でこの開催にしては時計の速い馬場。ハイペースで先行した人気２頭が３着以下を突き放してワンツー。</t>
    <phoneticPr fontId="3"/>
  </si>
  <si>
    <t>ハイペースを先行して地力で押し切った。昇級すると速くて強い馬が多そうだが、今回の競馬は普通に強かった。</t>
    <phoneticPr fontId="3"/>
  </si>
  <si>
    <t>京都ダートは雨の影響でこの開催にしては時計の速い馬場。ハイペースで逃げたロードフォアエースがそのまま押し切って順当勝ち。</t>
    <phoneticPr fontId="12"/>
  </si>
  <si>
    <t>ダート２戦目でスピードを活かす競馬で押し切り勝ち。今回は高速馬場が向いたが、それでもこのハイペースを押し切った点は見事。</t>
    <phoneticPr fontId="12"/>
  </si>
  <si>
    <t>京都芝は雨の影響を受けてヨーロピアンな馬場。ここもスタミナ豊富なタガノデュードが決め手勝負を制して勝利。</t>
    <phoneticPr fontId="12"/>
  </si>
  <si>
    <t>あんまりキレるイメージがない馬だったがマイルの距離で素晴らしい決め手を発揮。血統的にも今回のようなタフ馬場は合っていた感じがします。</t>
    <phoneticPr fontId="12"/>
  </si>
  <si>
    <t>京都ダートは雨の影響でこの開催にしては時計の速い馬場。ここは新馬戦らしくスローペースになったことで時計はかかった。</t>
    <phoneticPr fontId="3"/>
  </si>
  <si>
    <t>スローペースの追い比べを外を回して差し切り勝ち。今回はあまり地力が問われる展開ではないので、どれくらい強いかは次走以降で判断。</t>
    <phoneticPr fontId="3"/>
  </si>
  <si>
    <t>京都芝は雨の影響を受けてヨーロピアンな馬場。２歳新馬にしても超スローすぎる展開になり、加速ラップの上がり勝負をマリーアムールが差し切って勝利。</t>
    <phoneticPr fontId="12"/>
  </si>
  <si>
    <t>超スローペースの上がり勝負で抜群の決め手を見せた。特殊な展開だったので評価が難しいが、なかなかこれだけ鮮やかな末脚は見れないものだ。</t>
    <phoneticPr fontId="12"/>
  </si>
  <si>
    <t>京都芝は雨の影響を受けてヨーロピアンな馬場。勝負所で一気に動いたハヤテノフクノスケが圧巻の競馬で押し切り勝ち。</t>
    <phoneticPr fontId="12"/>
  </si>
  <si>
    <t>勝負所から早めに動く競馬で圧巻のパフォーマンス。長く脚を使う競馬なら強そうですし、青森産馬だが意外にそれなりにやれるかもしれない。</t>
    <phoneticPr fontId="12"/>
  </si>
  <si>
    <t>京都ダートは雨の影響でこの開催にしては時計の速い馬場。かなり速いペースになったが、番手追走のレッツゴーローズが地力を見せつけて圧勝</t>
    <phoneticPr fontId="12"/>
  </si>
  <si>
    <t>ハイペースで前崩れの展開を早め先頭で押し切って勝利。叩き２戦目で上向いていたにしても強い内容。昇級しても通用するだろう。</t>
    <phoneticPr fontId="12"/>
  </si>
  <si>
    <t>こういうタフな馬場の瞬発戦は合っていそうなタイプ。セーヌドゥレーヴやディオを倒せたとなるとオープンまで行ける力がありそう。</t>
    <phoneticPr fontId="12"/>
  </si>
  <si>
    <t>京都ダートは雨の影響でこの開催にしては時計の速い馬場。中盤で捲りが入る展開になり、前崩れで差し馬が上位独占の結果に。</t>
    <phoneticPr fontId="12"/>
  </si>
  <si>
    <t>途中で捲りが入って差しが決まる展開で上手く揉まれずに競馬ができた。ユニコーンSで4着に走れていますし、いずれオープンまでは行けるだろう。</t>
    <phoneticPr fontId="12"/>
  </si>
  <si>
    <t>京都芝は雨の影響を受けてヨーロピアンな馬場。ここはあまりにもスローの流れになったことで、早め先頭のディナースタがそのまま押し切って勝利。</t>
    <phoneticPr fontId="12"/>
  </si>
  <si>
    <t>２番手追走から渋とく伸びて押し切り勝ち。ジャックドールの下で持久力はありそうな馬だが、今回は完全に展開に恵まれている。</t>
    <phoneticPr fontId="12"/>
  </si>
  <si>
    <t>京都芝は雨の影響を受けてヨーロピアンな馬場。平均ペースでしっかりと地力が問われた感じで、人気馬が上位独占の結果になった。</t>
    <phoneticPr fontId="12"/>
  </si>
  <si>
    <t>キレはないがスタミナに秀でたディープインパクト産駒。オープンでは明らかに上位ですし、重賞でもどこかスタミナが問われるところで好走しそう。</t>
    <phoneticPr fontId="12"/>
  </si>
  <si>
    <t>京都芝は雨の影響を受けてヨーロピアンな馬場。スローペースからの瞬発戦になり、番手追走のテンノメッセージがあっさり突き抜けて勝利。</t>
    <phoneticPr fontId="12"/>
  </si>
  <si>
    <t>走り時が難しいが今回は連続で走ることができた。素質自体は高そうだが、気性面に難しいところがありそうな点が厄介。</t>
    <phoneticPr fontId="12"/>
  </si>
  <si>
    <t>京都芝は開催終盤でヨーロピアンなタフ馬場。１枠から完璧な競馬ができたロードマイライフがあっさりと抜け出して勝利。馬場を考えると時計もまずまず優秀。</t>
    <phoneticPr fontId="12"/>
  </si>
  <si>
    <t>１枠からモレイラ騎手が完璧にエスコートしての勝利。今回は好騎乗だったが馬場を考えると時計も悪くなさそう。</t>
    <phoneticPr fontId="12"/>
  </si>
  <si>
    <t>まだこの時間帯の京都ダートは時計の速い馬場。先手を奪ったオーシンハーフが淀みないペースで逃げてそのまま押し切り勝ち。</t>
    <phoneticPr fontId="12"/>
  </si>
  <si>
    <t>ハイペースの逃げを打って押し切り勝ち。普通に強い内容ですし、シニスターミニスター産駒なのでこれから成長もしていきそう。</t>
    <phoneticPr fontId="12"/>
  </si>
  <si>
    <t>京都芝は開催終盤でヨーロピアンなタフ馬場。そんなタフ馬場の瞬発戦になり、早めに押し上げたサンセットビューが２着以下を突き放して勝利。</t>
    <phoneticPr fontId="12"/>
  </si>
  <si>
    <t>ルメール騎手で早めに動く競馬でパフォーマンスを上げてきた。そこまでキレる感じではない持続力タイプのドゥラメンテ産駒か。</t>
    <phoneticPr fontId="12"/>
  </si>
  <si>
    <t>京都芝は開催終盤でヨーロピアンなタフ馬場。２歳新馬戦にしても超スローの展開で、人気のシヴァースが圧巻の決め手を見せて差し切り勝ち。</t>
    <phoneticPr fontId="12"/>
  </si>
  <si>
    <t>超スローペースからの瞬発戦で最内を通って差し切り勝ち。母や姉を見ても晩成タイプなはずでで、徐々に成長して活躍していきそう。</t>
    <phoneticPr fontId="12"/>
  </si>
  <si>
    <t>京都芝は開催終盤でヨーロピアンなタフ馬場。少頭数ながらなかなかの好メンバーが揃っていた感じで、ラスト３ハロンのラップ構成を見てもレースレベルは高かったか。</t>
    <phoneticPr fontId="12"/>
  </si>
  <si>
    <t>いかにも友道厩舎育成の馬らしい長距離砲。父、母ともにGI実績がある超良血ですし、これは日本ダービーに出走してくるような馬かもしれない。</t>
    <phoneticPr fontId="12"/>
  </si>
  <si>
    <t>このぐらいの時間には馬場も乾いて水準レベルの時計に戻った感じ。先手を奪ったカフェノワールが粘っていたが、最後は初ダートのパンデアスカルが捕らえて勝利となった。</t>
    <phoneticPr fontId="12"/>
  </si>
  <si>
    <t>芝ではキレ負けしていた感じで、今回はダートでスタミナを活かせた感じ。指数は低いですし、あんまりダート血統でもないので上ではどうだろう。</t>
    <phoneticPr fontId="12"/>
  </si>
  <si>
    <t>このぐらいの時間には馬場も乾いて水準レベルの時計に戻った感じ。スローからの瞬発戦になったが、先行馬は抵抗できずで差し馬が上位独占の結果に。</t>
    <phoneticPr fontId="12"/>
  </si>
  <si>
    <t>芝のようなキレが求められるレースになってこの馬の良さが活きた感じ。末脚を活かせるレースならまずまずやれて良さそう。</t>
    <phoneticPr fontId="12"/>
  </si>
  <si>
    <t>このぐらいの時間には馬場も乾いて水準レベルの時計に戻った感じ。平均ペースで流れて最後は外枠の馬が上位独占の結果に。</t>
    <phoneticPr fontId="12"/>
  </si>
  <si>
    <t>揉まれ弱い馬のようで、今回は外枠からスムーズに立ち回ることができた。メンバーレベル的にも恵まれた感じがします。</t>
    <phoneticPr fontId="12"/>
  </si>
  <si>
    <t>京都芝は開催終盤でヨーロピアンなタフ馬場。しっかりとペース流れて馬場を考えると時計も優秀。１勝クラスながら重賞級のハイレベル戦だったかも。</t>
    <phoneticPr fontId="12"/>
  </si>
  <si>
    <t>スタートで出遅れ。それでも最後は余裕十分に突き抜けたあたり能力は相当高い。今回はハイレベル戦でしたし、マイルをこなせるなら暮れのGIでも通用する素材か。</t>
    <phoneticPr fontId="12"/>
  </si>
  <si>
    <t>京都芝は開催終盤でヨーロピアンなタフ馬場。前半スローからウインスノーライトが一気に捲ってロンスパ戦に。ウインスノーライトがそのまま押し切って勝利となった。</t>
    <phoneticPr fontId="12"/>
  </si>
  <si>
    <t>スタート微妙だったが途中で一気に捲る競馬で完勝。長く脚を使えるタイプの馬で、地味ながらオープンまで行けそうな感じがします。</t>
    <phoneticPr fontId="12"/>
  </si>
  <si>
    <t>このぐらいの時間には馬場も乾いて水準レベルの時計に戻った感じ。川田とルメールが乗った人気２頭がスムーズに外から差し込んできてワンツー決着。</t>
    <phoneticPr fontId="3"/>
  </si>
  <si>
    <t>超大型馬でパワーを活かしてこそのダート馬。今回は外枠から川田騎手が完璧に乗ってきた感じがします。</t>
    <phoneticPr fontId="3"/>
  </si>
  <si>
    <t>ゴールドプリンセス</t>
    <phoneticPr fontId="12"/>
  </si>
  <si>
    <t>ローザサンリヴァル</t>
    <phoneticPr fontId="12"/>
  </si>
  <si>
    <t>フェリーニ</t>
    <phoneticPr fontId="12"/>
  </si>
  <si>
    <t>ヤマニンアストロン</t>
    <phoneticPr fontId="12"/>
  </si>
  <si>
    <t>メイショウヤーキス</t>
    <phoneticPr fontId="12"/>
  </si>
  <si>
    <t>サムハンター</t>
    <phoneticPr fontId="12"/>
  </si>
  <si>
    <t>ケイアイアニラ</t>
    <phoneticPr fontId="3"/>
  </si>
  <si>
    <t>シンエンペラー</t>
    <phoneticPr fontId="12"/>
  </si>
  <si>
    <t>シユーニ</t>
    <phoneticPr fontId="12"/>
  </si>
  <si>
    <t>マメコ</t>
    <phoneticPr fontId="12"/>
  </si>
  <si>
    <t>ゴッドカインド</t>
    <phoneticPr fontId="12"/>
  </si>
  <si>
    <t>ラヴァンダ</t>
    <phoneticPr fontId="12"/>
  </si>
  <si>
    <t>ショウナンハウル</t>
    <phoneticPr fontId="12"/>
  </si>
  <si>
    <t>マッシャーブルム</t>
    <phoneticPr fontId="12"/>
  </si>
  <si>
    <t>マイネルエンペラー</t>
    <phoneticPr fontId="12"/>
  </si>
  <si>
    <t>サブマリーナ</t>
    <phoneticPr fontId="12"/>
  </si>
  <si>
    <t>アウトレンジ</t>
    <phoneticPr fontId="12"/>
  </si>
  <si>
    <t>レガーロ</t>
    <phoneticPr fontId="12"/>
  </si>
  <si>
    <t>トーセンブライト</t>
    <phoneticPr fontId="12"/>
  </si>
  <si>
    <t>インヒズアイズ</t>
    <phoneticPr fontId="3"/>
  </si>
  <si>
    <t>レースデイ</t>
    <phoneticPr fontId="3"/>
  </si>
  <si>
    <t>ウェルカムニュース</t>
    <phoneticPr fontId="12"/>
  </si>
  <si>
    <t>トウシンマカオ</t>
    <phoneticPr fontId="12"/>
  </si>
  <si>
    <t>前半がスローペースだったが途中でローザサンリヴァルが捲ってペースアップ。そのままローザサンリヴァルが押し切って勝利となった。</t>
    <phoneticPr fontId="12"/>
  </si>
  <si>
    <t>スタートで行き足つかなかったが途中で捲る競馬で格好をつけてきた。器用さはないがスタミナはありそうで、現状はダートの方が合っているだろう。</t>
    <phoneticPr fontId="12"/>
  </si>
  <si>
    <t>京都芝は最終週で時計はまずまずだがタフな馬場。ここはスローペースの逃げを打てたフェリーニがそのまま押し切って勝利。</t>
    <phoneticPr fontId="12"/>
  </si>
  <si>
    <t>スローペースの逃げを打ってそのまま押し切り勝ち。今回は展開に恵まれた感じがします。</t>
    <phoneticPr fontId="12"/>
  </si>
  <si>
    <t>ジャスティンアース</t>
    <phoneticPr fontId="12"/>
  </si>
  <si>
    <t>京都芝は最終週で時計はまずまずだがタフな馬場。スローからの瞬発戦で５着以下は大きく突き放された。</t>
    <phoneticPr fontId="12"/>
  </si>
  <si>
    <t>２戦目で位置を取れて前目で競馬ができたのが良かった。２番手追走から最速上がりで加速ラップで突き放しましたし、素質はなかなか高いかも。</t>
    <phoneticPr fontId="12"/>
  </si>
  <si>
    <t>京都芝は最終週で時計はまずまずだがタフな馬場。スローからの瞬発戦で人気のヤマニンアストロンがあっさりと抜け出して勝利となった。</t>
    <phoneticPr fontId="12"/>
  </si>
  <si>
    <t>スローペースを先行してあっさりと抜け出して完勝。ここでは能力上位だったが、ペース流れて上のクラスでどこまでやれるか。</t>
    <phoneticPr fontId="12"/>
  </si>
  <si>
    <t>それなりにペースは流れてしっかりと地力は問われた感じ。メイショウヤーキスが番手から抜け出して勝利となった。</t>
    <phoneticPr fontId="12"/>
  </si>
  <si>
    <t>スッと先行してスムーズな競馬ができていた。新馬戦にしては悪くない時計ですし、それなりに評価していいんじゃないだろうか。</t>
    <phoneticPr fontId="12"/>
  </si>
  <si>
    <t>先行争いがかなり激しくなって２着以下は差しが決まる展開。それでも果敢に先手を奪ったサムハンターがそのまま押し切って勝利となった。</t>
    <phoneticPr fontId="12"/>
  </si>
  <si>
    <t>ハイペースで途中で先頭を奪う厳しい競馬で押し切り勝ち。マジェスティックウォリアー産駒がいよいよ本格化してきたか。時計的にも上のクラスでやれていい。</t>
    <phoneticPr fontId="12"/>
  </si>
  <si>
    <t>今の馬場で1勝クラスのダート1400mで前半3F=34.4はかなりのハイペース。その流れで最後はそこまで上がりが掛かっていない所を見てもハイレベル戦だったか。</t>
    <phoneticPr fontId="3"/>
  </si>
  <si>
    <t>ハイペースを好位からあっさりと抜け出して完勝。走破時計もラップ構成も非常に優秀ですし、まず昇級即通用と見ていい。</t>
    <phoneticPr fontId="3"/>
  </si>
  <si>
    <t>京都芝は最終週で時計はまずまずだがタフな馬場。淡々とペースが流れてスタミナが問われるレースになり、人気のゴールドプリンセスが順当に勝利。</t>
    <phoneticPr fontId="12"/>
  </si>
  <si>
    <t>前走は直線でどん詰まり。今回はモレイラ騎乗でスムーズに捌いて差し切り勝ち。スタミナが活かせる条件ならオープンまで行けるか。</t>
    <phoneticPr fontId="12"/>
  </si>
  <si>
    <t>徹底先行タイプは揃っていたが極端に速いペースにはならず。ミラクルティアラが押し切りを狙うところに人気のブライアンセンスが差し込んできて順当勝ち。</t>
    <phoneticPr fontId="12"/>
  </si>
  <si>
    <t>外枠から上手くインに入り込んでロスのない競馬ができた。オープン級のミラクルティアラを差し切っての勝利なので、オープンでも通用する素質はあるだろう。</t>
    <phoneticPr fontId="12"/>
  </si>
  <si>
    <t>京都芝は最終週で時計はまずまずだがタフな馬場。ロスなく立ち回った馬が上位に来れた感じで、スッと先行したマメコが連勝を決めた。</t>
    <phoneticPr fontId="12"/>
  </si>
  <si>
    <t>スッと先行して押し切り勝ち。減量が効いているとはいえ古川奈穂騎手で連勝するんだから馬は力はある。時計もまずまず優秀。</t>
    <phoneticPr fontId="12"/>
  </si>
  <si>
    <t>しっかりとペースは流れて地力は問われたか。番手につけたゴッドカインドがあっさりと抜け出して勝利となった。</t>
    <phoneticPr fontId="12"/>
  </si>
  <si>
    <t>スッと先行してスムーズな競馬ができた。時計的には優秀だが、小柄なので成長は必須。今回は減量が向いた感じがします。</t>
    <phoneticPr fontId="12"/>
  </si>
  <si>
    <t>京都芝は最終週で時計はまずまずだがタフな馬場。ハイペースで流れて上がりが掛かる展開になり、人気のラヴァンダが外からあっさりと突き抜けて勝利。</t>
    <phoneticPr fontId="12"/>
  </si>
  <si>
    <t>かなり外を回るロスの大きい競馬だったがここでは力が違った。走破時計も優秀ですし、上のクラスでもやれていい馬でしょう。</t>
    <phoneticPr fontId="12"/>
  </si>
  <si>
    <t>京都芝は最終週で時計はまずまずだがタフな馬場。前半はスローペースになり、途中でショウナンハウルが捲ってそのまま押し切り勝ち。</t>
    <phoneticPr fontId="12"/>
  </si>
  <si>
    <t>今回もスタートで出遅れ。途中で一気に捲る競馬になったが、前半がスローペースだった分で耐えることができた。素質はありそうだがスタートなど色々課題が多い。</t>
    <phoneticPr fontId="12"/>
  </si>
  <si>
    <t>２歳新馬レベルならそこまで遅くはない流れ。人気のマッシャーブルムが３コーナー地点では先頭に立って力の違いを見せつけた。</t>
    <phoneticPr fontId="12"/>
  </si>
  <si>
    <t>番手追走からあっさりと抜け出して勝利。大型馬で上積みはありそうですし、普通に強い勝ちっぷりだったんじゃないだろうか。</t>
    <phoneticPr fontId="12"/>
  </si>
  <si>
    <t>京都芝は最終週で時計はまずまずだがタフな馬場。スローペースからの瞬発戦になり、好位から進めたマイネルエンペラーが人気に応えて順当勝ち。</t>
    <phoneticPr fontId="12"/>
  </si>
  <si>
    <t>横山武史騎乗で位置が取れてスムーズな競馬ができた。キレはないが相手なりに渋とく伸びるタイプなので昇級してもそこそこやれそう。</t>
    <phoneticPr fontId="12"/>
  </si>
  <si>
    <t>京都芝は最終週で時計はまずまずだがタフな馬場。２歳新馬にしてはペースが流れた感じで、ここはそれなりにレースレベルは高かったか。</t>
    <phoneticPr fontId="12"/>
  </si>
  <si>
    <t>中団から素晴らしい決め手を見せて差し切り勝ち。スワーヴリチャード産駒らしくセンスがありそうな馬で、上のクラスでも普通に通用しそうだ。</t>
    <phoneticPr fontId="12"/>
  </si>
  <si>
    <t>先行争いが激しくなってかなりのハイペース戦に。早めに先頭に立ったアウトレンジが後続を突き放して圧勝となった。</t>
    <phoneticPr fontId="12"/>
  </si>
  <si>
    <t>ハイペースを番手追走から早め先頭。ここでは全く違った感じでかなり強い競馬だった。スピードとスタミナを活かす競馬ならオープンまで行けそうだ。</t>
    <phoneticPr fontId="12"/>
  </si>
  <si>
    <t>ハイペースで流れて地力がはっきりと問われる展開。２番手追走のインヒズアイズが差し勢をしのいで押し切り勝ちとなった。</t>
    <phoneticPr fontId="3"/>
  </si>
  <si>
    <t>短めの距離を使って軌道に乗っていた。準オープンで同型が多いとどうかだが、スピードを活かす競馬でいずれオープンにも行けるだろう。</t>
    <phoneticPr fontId="3"/>
  </si>
  <si>
    <t>京都芝は最終週で時計はまずまずだがタフな馬場。少頭数でスローペースの展開になり、スウィープフィートだけ差し込んできたが基本的には前有利のレースだったか。</t>
    <phoneticPr fontId="12"/>
  </si>
  <si>
    <t>スローペースの逃げを打って完全に恵まれた印象。２戦連続で恵まれているのでオープンや重賞となるとどうだろうか。</t>
    <phoneticPr fontId="12"/>
  </si>
  <si>
    <t>京都芝は最終週で時計はまずまずだがタフな馬場。前半スローから４ハロンの瞬発戦になり、後半1000m=56.8ならレースレベルは高かったんじゃないだろうか。</t>
    <phoneticPr fontId="12"/>
  </si>
  <si>
    <t>前半スローの展開に恵まれたとはいえ後半1000m=56.8で走ったのは立派。セルバーグに似たタイプの馬に見えますし、年明けのオープンや重賞でも出番があっていいか。</t>
    <phoneticPr fontId="12"/>
  </si>
  <si>
    <t>徹底先行タイプが揃って引き締まったペースに。テーオーリカードが２番手から押し切りを狙ったが、最後にウェルカムニュースが差し切って勝利。</t>
    <phoneticPr fontId="12"/>
  </si>
  <si>
    <t>夏の２戦は酷暑の影響か調子を落としていた感じ。東海Sで４着の結果からもこれぐらいは走れて当然だろう。まだ４歳なのでこれから強くなっていきそう。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</si>
</sst>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5" fillId="0" borderId="1" xfId="0" applyNumberFormat="1" applyFont="1" applyBorder="1" applyAlignment="1">
      <alignment horizontal="center"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58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4" t="s">
        <v>95</v>
      </c>
      <c r="G2" s="45"/>
      <c r="H2" s="45"/>
      <c r="I2" s="45"/>
      <c r="J2" s="45"/>
      <c r="K2" s="46"/>
      <c r="L2" s="35" t="s">
        <v>38</v>
      </c>
      <c r="M2" s="35" t="s">
        <v>39</v>
      </c>
      <c r="N2" s="35" t="s">
        <v>56</v>
      </c>
      <c r="O2" s="35" t="s">
        <v>150</v>
      </c>
      <c r="P2" s="35"/>
      <c r="Q2" s="35"/>
      <c r="R2" s="44" t="s">
        <v>40</v>
      </c>
      <c r="S2" s="45"/>
      <c r="T2" s="46"/>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9"/>
  <sheetViews>
    <sheetView tabSelected="1" workbookViewId="0">
      <pane xSplit="5" ySplit="1" topLeftCell="F3" activePane="bottomRight" state="frozen"/>
      <selection activeCell="E24" sqref="E24"/>
      <selection pane="topRight" activeCell="E24" sqref="E24"/>
      <selection pane="bottomLeft" activeCell="E24" sqref="E24"/>
      <selection pane="bottomRight" activeCell="D18" sqref="D1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 t="shared" ref="L2:L13" si="0">SUM(F2:H2)</f>
        <v>33.4</v>
      </c>
      <c r="M2" s="22">
        <f t="shared" ref="M2:M13" si="1">SUM(I2:K2)</f>
        <v>35</v>
      </c>
      <c r="N2" s="23">
        <f t="shared" ref="N2:N13" si="2">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 t="shared" si="0"/>
        <v>34.099999999999994</v>
      </c>
      <c r="M3" s="22">
        <f t="shared" si="1"/>
        <v>33.599999999999994</v>
      </c>
      <c r="N3" s="23">
        <f t="shared" si="2"/>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 t="shared" si="0"/>
        <v>34.700000000000003</v>
      </c>
      <c r="M4" s="22">
        <f t="shared" si="1"/>
        <v>35.199999999999996</v>
      </c>
      <c r="N4" s="23">
        <f t="shared" si="2"/>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si="0"/>
        <v>35.400000000000006</v>
      </c>
      <c r="M5" s="22">
        <f t="shared" si="1"/>
        <v>33.299999999999997</v>
      </c>
      <c r="N5" s="23">
        <f t="shared" si="2"/>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si="0"/>
        <v>34.299999999999997</v>
      </c>
      <c r="M7" s="22">
        <f t="shared" si="1"/>
        <v>34.800000000000004</v>
      </c>
      <c r="N7" s="23">
        <f t="shared" si="2"/>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0"/>
        <v>33.799999999999997</v>
      </c>
      <c r="M8" s="22">
        <f t="shared" si="1"/>
        <v>34.5</v>
      </c>
      <c r="N8" s="23">
        <f t="shared" si="2"/>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si="0"/>
        <v>33.900000000000006</v>
      </c>
      <c r="M9" s="22">
        <f t="shared" si="1"/>
        <v>33.200000000000003</v>
      </c>
      <c r="N9" s="23">
        <f t="shared" si="2"/>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si="0"/>
        <v>33.599999999999994</v>
      </c>
      <c r="M10" s="22">
        <f t="shared" si="1"/>
        <v>35.5</v>
      </c>
      <c r="N10" s="23">
        <f t="shared" si="2"/>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0"/>
        <v>33.6</v>
      </c>
      <c r="M11" s="22">
        <f t="shared" si="1"/>
        <v>34.5</v>
      </c>
      <c r="N11" s="23">
        <f t="shared" si="2"/>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row r="12" spans="1:35" s="5" customFormat="1">
      <c r="A12" s="6">
        <v>45214</v>
      </c>
      <c r="B12" s="7" t="s">
        <v>800</v>
      </c>
      <c r="C12" s="8" t="s">
        <v>374</v>
      </c>
      <c r="D12" s="9">
        <v>4.8611111111111112E-2</v>
      </c>
      <c r="E12" s="8" t="s">
        <v>945</v>
      </c>
      <c r="F12" s="10">
        <v>12.6</v>
      </c>
      <c r="G12" s="10">
        <v>11.6</v>
      </c>
      <c r="H12" s="10">
        <v>12</v>
      </c>
      <c r="I12" s="10">
        <v>11.5</v>
      </c>
      <c r="J12" s="10">
        <v>11</v>
      </c>
      <c r="K12" s="10">
        <v>11.3</v>
      </c>
      <c r="L12" s="22">
        <f t="shared" si="0"/>
        <v>36.200000000000003</v>
      </c>
      <c r="M12" s="22">
        <f t="shared" si="1"/>
        <v>33.799999999999997</v>
      </c>
      <c r="N12" s="23">
        <f t="shared" si="2"/>
        <v>58.7</v>
      </c>
      <c r="O12" s="11" t="s">
        <v>196</v>
      </c>
      <c r="P12" s="11" t="s">
        <v>197</v>
      </c>
      <c r="Q12" s="29" t="s">
        <v>560</v>
      </c>
      <c r="R12" s="29" t="s">
        <v>262</v>
      </c>
      <c r="S12" s="29" t="s">
        <v>225</v>
      </c>
      <c r="T12" s="13" t="s">
        <v>136</v>
      </c>
      <c r="U12" s="12">
        <v>13.2</v>
      </c>
      <c r="V12" s="12">
        <v>11.7</v>
      </c>
      <c r="W12" s="12">
        <v>8.6</v>
      </c>
      <c r="X12" s="11" t="s">
        <v>159</v>
      </c>
      <c r="Y12" s="12">
        <v>0.1</v>
      </c>
      <c r="Z12" s="12">
        <v>-0.6</v>
      </c>
      <c r="AA12" s="12">
        <v>-0.4</v>
      </c>
      <c r="AB12" s="8">
        <v>-0.1</v>
      </c>
      <c r="AC12" s="8" t="s">
        <v>273</v>
      </c>
      <c r="AD12" s="11" t="s">
        <v>186</v>
      </c>
      <c r="AE12" s="11" t="s">
        <v>270</v>
      </c>
      <c r="AF12" s="11" t="s">
        <v>159</v>
      </c>
      <c r="AG12" s="8"/>
      <c r="AH12" s="8" t="s">
        <v>982</v>
      </c>
      <c r="AI12" s="27" t="s">
        <v>983</v>
      </c>
    </row>
    <row r="13" spans="1:35" s="5" customFormat="1">
      <c r="A13" s="6">
        <v>45221</v>
      </c>
      <c r="B13" s="7" t="s">
        <v>140</v>
      </c>
      <c r="C13" s="8" t="s">
        <v>182</v>
      </c>
      <c r="D13" s="9">
        <v>4.6608796296296294E-2</v>
      </c>
      <c r="E13" s="8" t="s">
        <v>1025</v>
      </c>
      <c r="F13" s="10">
        <v>12.1</v>
      </c>
      <c r="G13" s="10">
        <v>10.8</v>
      </c>
      <c r="H13" s="10">
        <v>11</v>
      </c>
      <c r="I13" s="10">
        <v>11</v>
      </c>
      <c r="J13" s="10">
        <v>11.3</v>
      </c>
      <c r="K13" s="10">
        <v>11.5</v>
      </c>
      <c r="L13" s="22">
        <f t="shared" si="0"/>
        <v>33.9</v>
      </c>
      <c r="M13" s="22">
        <f t="shared" si="1"/>
        <v>33.799999999999997</v>
      </c>
      <c r="N13" s="23">
        <f t="shared" si="2"/>
        <v>56.2</v>
      </c>
      <c r="O13" s="11" t="s">
        <v>180</v>
      </c>
      <c r="P13" s="11" t="s">
        <v>197</v>
      </c>
      <c r="Q13" s="29" t="s">
        <v>484</v>
      </c>
      <c r="R13" s="29" t="s">
        <v>200</v>
      </c>
      <c r="S13" s="29" t="s">
        <v>838</v>
      </c>
      <c r="T13" s="13" t="s">
        <v>136</v>
      </c>
      <c r="U13" s="12">
        <v>10</v>
      </c>
      <c r="V13" s="12">
        <v>8.6999999999999993</v>
      </c>
      <c r="W13" s="12">
        <v>9.8000000000000007</v>
      </c>
      <c r="X13" s="11" t="s">
        <v>163</v>
      </c>
      <c r="Y13" s="12">
        <v>-1</v>
      </c>
      <c r="Z13" s="12" t="s">
        <v>267</v>
      </c>
      <c r="AA13" s="12" t="s">
        <v>268</v>
      </c>
      <c r="AB13" s="8">
        <v>-1</v>
      </c>
      <c r="AC13" s="8"/>
      <c r="AD13" s="11" t="s">
        <v>270</v>
      </c>
      <c r="AE13" s="11" t="s">
        <v>270</v>
      </c>
      <c r="AF13" s="11" t="s">
        <v>163</v>
      </c>
      <c r="AG13" s="8"/>
      <c r="AH13" s="8" t="s">
        <v>1070</v>
      </c>
      <c r="AI13" s="27" t="s">
        <v>1071</v>
      </c>
    </row>
    <row r="14" spans="1:35" s="5" customFormat="1">
      <c r="A14" s="6">
        <v>45235</v>
      </c>
      <c r="B14" s="7" t="s">
        <v>919</v>
      </c>
      <c r="C14" s="8" t="s">
        <v>182</v>
      </c>
      <c r="D14" s="9">
        <v>4.7928240740740737E-2</v>
      </c>
      <c r="E14" s="8" t="s">
        <v>1168</v>
      </c>
      <c r="F14" s="10">
        <v>12.2</v>
      </c>
      <c r="G14" s="10">
        <v>11.2</v>
      </c>
      <c r="H14" s="10">
        <v>11.5</v>
      </c>
      <c r="I14" s="10">
        <v>11.5</v>
      </c>
      <c r="J14" s="10">
        <v>11.1</v>
      </c>
      <c r="K14" s="10">
        <v>11.6</v>
      </c>
      <c r="L14" s="22">
        <f t="shared" ref="L14:L15" si="3">SUM(F14:H14)</f>
        <v>34.9</v>
      </c>
      <c r="M14" s="22">
        <f t="shared" ref="M14:M15" si="4">SUM(I14:K14)</f>
        <v>34.200000000000003</v>
      </c>
      <c r="N14" s="23">
        <f t="shared" ref="N14:N15" si="5">SUM(F14:J14)</f>
        <v>57.5</v>
      </c>
      <c r="O14" s="11" t="s">
        <v>180</v>
      </c>
      <c r="P14" s="11" t="s">
        <v>181</v>
      </c>
      <c r="Q14" s="29" t="s">
        <v>545</v>
      </c>
      <c r="R14" s="29" t="s">
        <v>261</v>
      </c>
      <c r="S14" s="29" t="s">
        <v>200</v>
      </c>
      <c r="T14" s="13" t="s">
        <v>163</v>
      </c>
      <c r="U14" s="12">
        <v>10.199999999999999</v>
      </c>
      <c r="V14" s="12">
        <v>7.1</v>
      </c>
      <c r="W14" s="12">
        <v>10</v>
      </c>
      <c r="X14" s="11" t="s">
        <v>136</v>
      </c>
      <c r="Y14" s="12">
        <v>-0.6</v>
      </c>
      <c r="Z14" s="12">
        <v>-0.2</v>
      </c>
      <c r="AA14" s="12">
        <v>0.3</v>
      </c>
      <c r="AB14" s="8">
        <v>-1.1000000000000001</v>
      </c>
      <c r="AC14" s="8"/>
      <c r="AD14" s="11" t="s">
        <v>269</v>
      </c>
      <c r="AE14" s="11" t="s">
        <v>270</v>
      </c>
      <c r="AF14" s="11" t="s">
        <v>159</v>
      </c>
      <c r="AG14" s="8"/>
      <c r="AH14" s="8" t="s">
        <v>1200</v>
      </c>
      <c r="AI14" s="27" t="s">
        <v>1201</v>
      </c>
    </row>
    <row r="15" spans="1:35" s="5" customFormat="1">
      <c r="A15" s="6">
        <v>45235</v>
      </c>
      <c r="B15" s="7" t="s">
        <v>142</v>
      </c>
      <c r="C15" s="8" t="s">
        <v>182</v>
      </c>
      <c r="D15" s="9">
        <v>4.65625E-2</v>
      </c>
      <c r="E15" s="8" t="s">
        <v>1153</v>
      </c>
      <c r="F15" s="10">
        <v>11.9</v>
      </c>
      <c r="G15" s="10">
        <v>10.4</v>
      </c>
      <c r="H15" s="10">
        <v>10.6</v>
      </c>
      <c r="I15" s="10">
        <v>11</v>
      </c>
      <c r="J15" s="10">
        <v>11.6</v>
      </c>
      <c r="K15" s="10">
        <v>11.8</v>
      </c>
      <c r="L15" s="22">
        <f t="shared" si="3"/>
        <v>32.9</v>
      </c>
      <c r="M15" s="22">
        <f t="shared" si="4"/>
        <v>34.400000000000006</v>
      </c>
      <c r="N15" s="23">
        <f t="shared" si="5"/>
        <v>55.5</v>
      </c>
      <c r="O15" s="11" t="s">
        <v>192</v>
      </c>
      <c r="P15" s="11" t="s">
        <v>181</v>
      </c>
      <c r="Q15" s="29" t="s">
        <v>564</v>
      </c>
      <c r="R15" s="29" t="s">
        <v>214</v>
      </c>
      <c r="S15" s="29" t="s">
        <v>341</v>
      </c>
      <c r="T15" s="13" t="s">
        <v>163</v>
      </c>
      <c r="U15" s="12">
        <v>10.199999999999999</v>
      </c>
      <c r="V15" s="12">
        <v>7.1</v>
      </c>
      <c r="W15" s="12">
        <v>10</v>
      </c>
      <c r="X15" s="11" t="s">
        <v>136</v>
      </c>
      <c r="Y15" s="12">
        <v>-1</v>
      </c>
      <c r="Z15" s="12" t="s">
        <v>267</v>
      </c>
      <c r="AA15" s="12">
        <v>0.1</v>
      </c>
      <c r="AB15" s="8">
        <v>-1.1000000000000001</v>
      </c>
      <c r="AC15" s="8"/>
      <c r="AD15" s="11" t="s">
        <v>270</v>
      </c>
      <c r="AE15" s="11" t="s">
        <v>269</v>
      </c>
      <c r="AF15" s="11" t="s">
        <v>159</v>
      </c>
      <c r="AG15" s="8"/>
      <c r="AH15" s="8" t="s">
        <v>1218</v>
      </c>
      <c r="AI15" s="27" t="s">
        <v>1219</v>
      </c>
    </row>
    <row r="16" spans="1:35" s="5" customFormat="1">
      <c r="A16" s="6">
        <v>45248</v>
      </c>
      <c r="B16" s="7" t="s">
        <v>921</v>
      </c>
      <c r="C16" s="8" t="s">
        <v>370</v>
      </c>
      <c r="D16" s="9">
        <v>5.0104166666666672E-2</v>
      </c>
      <c r="E16" s="8" t="s">
        <v>1301</v>
      </c>
      <c r="F16" s="10">
        <v>12.5</v>
      </c>
      <c r="G16" s="10">
        <v>12.5</v>
      </c>
      <c r="H16" s="10">
        <v>12.8</v>
      </c>
      <c r="I16" s="10">
        <v>12.3</v>
      </c>
      <c r="J16" s="10">
        <v>11.5</v>
      </c>
      <c r="K16" s="10">
        <v>11.3</v>
      </c>
      <c r="L16" s="22">
        <f t="shared" ref="L16:L17" si="6">SUM(F16:H16)</f>
        <v>37.799999999999997</v>
      </c>
      <c r="M16" s="22">
        <f t="shared" ref="M16:M17" si="7">SUM(I16:K16)</f>
        <v>35.1</v>
      </c>
      <c r="N16" s="23">
        <f t="shared" ref="N16:N17" si="8">SUM(F16:J16)</f>
        <v>61.599999999999994</v>
      </c>
      <c r="O16" s="11" t="s">
        <v>458</v>
      </c>
      <c r="P16" s="11" t="s">
        <v>259</v>
      </c>
      <c r="Q16" s="29" t="s">
        <v>655</v>
      </c>
      <c r="R16" s="29" t="s">
        <v>549</v>
      </c>
      <c r="S16" s="29" t="s">
        <v>484</v>
      </c>
      <c r="T16" s="13" t="s">
        <v>159</v>
      </c>
      <c r="U16" s="12">
        <v>12.4</v>
      </c>
      <c r="V16" s="12">
        <v>10.4</v>
      </c>
      <c r="W16" s="12">
        <v>9.1</v>
      </c>
      <c r="X16" s="11" t="s">
        <v>159</v>
      </c>
      <c r="Y16" s="12">
        <v>3</v>
      </c>
      <c r="Z16" s="12">
        <v>-0.7</v>
      </c>
      <c r="AA16" s="12">
        <v>2.4</v>
      </c>
      <c r="AB16" s="8">
        <v>-0.1</v>
      </c>
      <c r="AC16" s="8"/>
      <c r="AD16" s="11" t="s">
        <v>274</v>
      </c>
      <c r="AE16" s="11" t="s">
        <v>269</v>
      </c>
      <c r="AF16" s="11" t="s">
        <v>160</v>
      </c>
      <c r="AG16" s="8"/>
      <c r="AH16" s="8" t="s">
        <v>1332</v>
      </c>
      <c r="AI16" s="27" t="s">
        <v>1333</v>
      </c>
    </row>
    <row r="17" spans="1:35" s="5" customFormat="1">
      <c r="A17" s="6">
        <v>45249</v>
      </c>
      <c r="B17" s="7" t="s">
        <v>792</v>
      </c>
      <c r="C17" s="8" t="s">
        <v>370</v>
      </c>
      <c r="D17" s="9">
        <v>4.7986111111111111E-2</v>
      </c>
      <c r="E17" s="8" t="s">
        <v>1295</v>
      </c>
      <c r="F17" s="10">
        <v>12.4</v>
      </c>
      <c r="G17" s="10">
        <v>10.8</v>
      </c>
      <c r="H17" s="10">
        <v>11.4</v>
      </c>
      <c r="I17" s="10">
        <v>11.3</v>
      </c>
      <c r="J17" s="10">
        <v>11.7</v>
      </c>
      <c r="K17" s="10">
        <v>12</v>
      </c>
      <c r="L17" s="22">
        <f t="shared" si="6"/>
        <v>34.6</v>
      </c>
      <c r="M17" s="22">
        <f t="shared" si="7"/>
        <v>35</v>
      </c>
      <c r="N17" s="23">
        <f t="shared" si="8"/>
        <v>57.600000000000009</v>
      </c>
      <c r="O17" s="11" t="s">
        <v>180</v>
      </c>
      <c r="P17" s="11" t="s">
        <v>181</v>
      </c>
      <c r="Q17" s="29" t="s">
        <v>200</v>
      </c>
      <c r="R17" s="29" t="s">
        <v>242</v>
      </c>
      <c r="S17" s="29" t="s">
        <v>1311</v>
      </c>
      <c r="T17" s="13" t="s">
        <v>159</v>
      </c>
      <c r="U17" s="12">
        <v>10.4</v>
      </c>
      <c r="V17" s="12">
        <v>9.5</v>
      </c>
      <c r="W17" s="12">
        <v>9.6999999999999993</v>
      </c>
      <c r="X17" s="11" t="s">
        <v>159</v>
      </c>
      <c r="Y17" s="12">
        <v>-0.1</v>
      </c>
      <c r="Z17" s="12" t="s">
        <v>267</v>
      </c>
      <c r="AA17" s="12" t="s">
        <v>268</v>
      </c>
      <c r="AB17" s="8">
        <v>-0.1</v>
      </c>
      <c r="AC17" s="8"/>
      <c r="AD17" s="11" t="s">
        <v>270</v>
      </c>
      <c r="AE17" s="11" t="s">
        <v>269</v>
      </c>
      <c r="AF17" s="11" t="s">
        <v>159</v>
      </c>
      <c r="AG17" s="8"/>
      <c r="AH17" s="8" t="s">
        <v>1347</v>
      </c>
      <c r="AI17" s="27" t="s">
        <v>1348</v>
      </c>
    </row>
    <row r="18" spans="1:35" s="5" customFormat="1">
      <c r="A18" s="6">
        <v>45255</v>
      </c>
      <c r="B18" s="7" t="s">
        <v>140</v>
      </c>
      <c r="C18" s="8" t="s">
        <v>182</v>
      </c>
      <c r="D18" s="9">
        <v>4.7256944444444449E-2</v>
      </c>
      <c r="E18" s="8" t="s">
        <v>1378</v>
      </c>
      <c r="F18" s="10">
        <v>12.2</v>
      </c>
      <c r="G18" s="10">
        <v>10.8</v>
      </c>
      <c r="H18" s="10">
        <v>10.9</v>
      </c>
      <c r="I18" s="10">
        <v>11.1</v>
      </c>
      <c r="J18" s="10">
        <v>11.4</v>
      </c>
      <c r="K18" s="10">
        <v>11.8</v>
      </c>
      <c r="L18" s="22">
        <f t="shared" ref="L18:L19" si="9">SUM(F18:H18)</f>
        <v>33.9</v>
      </c>
      <c r="M18" s="22">
        <f t="shared" ref="M18:M19" si="10">SUM(I18:K18)</f>
        <v>34.299999999999997</v>
      </c>
      <c r="N18" s="23">
        <f t="shared" ref="N18:N19" si="11">SUM(F18:J18)</f>
        <v>56.4</v>
      </c>
      <c r="O18" s="11" t="s">
        <v>180</v>
      </c>
      <c r="P18" s="11" t="s">
        <v>181</v>
      </c>
      <c r="Q18" s="29" t="s">
        <v>368</v>
      </c>
      <c r="R18" s="29" t="s">
        <v>564</v>
      </c>
      <c r="S18" s="29" t="s">
        <v>457</v>
      </c>
      <c r="T18" s="13" t="s">
        <v>159</v>
      </c>
      <c r="U18" s="12">
        <v>10.3</v>
      </c>
      <c r="V18" s="12">
        <v>9.8000000000000007</v>
      </c>
      <c r="W18" s="12">
        <v>9.9</v>
      </c>
      <c r="X18" s="11" t="s">
        <v>163</v>
      </c>
      <c r="Y18" s="12">
        <v>-0.5</v>
      </c>
      <c r="Z18" s="12" t="s">
        <v>267</v>
      </c>
      <c r="AA18" s="12" t="s">
        <v>268</v>
      </c>
      <c r="AB18" s="8">
        <v>-0.5</v>
      </c>
      <c r="AC18" s="8"/>
      <c r="AD18" s="11" t="s">
        <v>270</v>
      </c>
      <c r="AE18" s="11" t="s">
        <v>270</v>
      </c>
      <c r="AF18" s="11" t="s">
        <v>159</v>
      </c>
      <c r="AG18" s="8"/>
      <c r="AH18" s="8" t="s">
        <v>1411</v>
      </c>
      <c r="AI18" s="27" t="s">
        <v>1412</v>
      </c>
    </row>
    <row r="19" spans="1:35" s="5" customFormat="1">
      <c r="A19" s="6">
        <v>45256</v>
      </c>
      <c r="B19" s="7" t="s">
        <v>135</v>
      </c>
      <c r="C19" s="8" t="s">
        <v>182</v>
      </c>
      <c r="D19" s="9">
        <v>4.6574074074074073E-2</v>
      </c>
      <c r="E19" s="47" t="s">
        <v>1391</v>
      </c>
      <c r="F19" s="10">
        <v>12.3</v>
      </c>
      <c r="G19" s="10">
        <v>10.6</v>
      </c>
      <c r="H19" s="10">
        <v>10.8</v>
      </c>
      <c r="I19" s="10">
        <v>11</v>
      </c>
      <c r="J19" s="10">
        <v>11.3</v>
      </c>
      <c r="K19" s="10">
        <v>11.4</v>
      </c>
      <c r="L19" s="22">
        <f t="shared" si="9"/>
        <v>33.700000000000003</v>
      </c>
      <c r="M19" s="22">
        <f t="shared" si="10"/>
        <v>33.700000000000003</v>
      </c>
      <c r="N19" s="23">
        <f t="shared" si="11"/>
        <v>56</v>
      </c>
      <c r="O19" s="11" t="s">
        <v>180</v>
      </c>
      <c r="P19" s="11" t="s">
        <v>197</v>
      </c>
      <c r="Q19" s="29" t="s">
        <v>341</v>
      </c>
      <c r="R19" s="29" t="s">
        <v>232</v>
      </c>
      <c r="S19" s="29" t="s">
        <v>360</v>
      </c>
      <c r="T19" s="13" t="s">
        <v>159</v>
      </c>
      <c r="U19" s="12">
        <v>10.1</v>
      </c>
      <c r="V19" s="12">
        <v>8.9</v>
      </c>
      <c r="W19" s="12">
        <v>9.8000000000000007</v>
      </c>
      <c r="X19" s="11" t="s">
        <v>163</v>
      </c>
      <c r="Y19" s="12">
        <v>-0.5</v>
      </c>
      <c r="Z19" s="12" t="s">
        <v>267</v>
      </c>
      <c r="AA19" s="12">
        <v>-0.1</v>
      </c>
      <c r="AB19" s="8">
        <v>-0.4</v>
      </c>
      <c r="AC19" s="8"/>
      <c r="AD19" s="11" t="s">
        <v>270</v>
      </c>
      <c r="AE19" s="11" t="s">
        <v>269</v>
      </c>
      <c r="AF19" s="11" t="s">
        <v>159</v>
      </c>
      <c r="AG19" s="8"/>
      <c r="AH19" s="8"/>
      <c r="AI19" s="27"/>
    </row>
  </sheetData>
  <autoFilter ref="A1:AH1" xr:uid="{00000000-0009-0000-0000-000001000000}"/>
  <phoneticPr fontId="12"/>
  <conditionalFormatting sqref="F2:K2">
    <cfRule type="colorScale" priority="891">
      <colorScale>
        <cfvo type="min"/>
        <cfvo type="percentile" val="50"/>
        <cfvo type="max"/>
        <color rgb="FFF8696B"/>
        <color rgb="FFFFEB84"/>
        <color rgb="FF63BE7B"/>
      </colorScale>
    </cfRule>
  </conditionalFormatting>
  <conditionalFormatting sqref="F3:K3">
    <cfRule type="colorScale" priority="45">
      <colorScale>
        <cfvo type="min"/>
        <cfvo type="percentile" val="50"/>
        <cfvo type="max"/>
        <color rgb="FFF8696B"/>
        <color rgb="FFFFEB84"/>
        <color rgb="FF63BE7B"/>
      </colorScale>
    </cfRule>
  </conditionalFormatting>
  <conditionalFormatting sqref="F4:K4">
    <cfRule type="colorScale" priority="41">
      <colorScale>
        <cfvo type="min"/>
        <cfvo type="percentile" val="50"/>
        <cfvo type="max"/>
        <color rgb="FFF8696B"/>
        <color rgb="FFFFEB84"/>
        <color rgb="FF63BE7B"/>
      </colorScale>
    </cfRule>
  </conditionalFormatting>
  <conditionalFormatting sqref="X2:X19">
    <cfRule type="containsText" dxfId="587" priority="223" operator="containsText" text="D">
      <formula>NOT(ISERROR(SEARCH("D",X2)))</formula>
    </cfRule>
    <cfRule type="containsText" dxfId="586" priority="224" operator="containsText" text="S">
      <formula>NOT(ISERROR(SEARCH("S",X2)))</formula>
    </cfRule>
    <cfRule type="containsText" dxfId="585" priority="225" operator="containsText" text="F">
      <formula>NOT(ISERROR(SEARCH("F",X2)))</formula>
    </cfRule>
    <cfRule type="containsText" dxfId="584" priority="226" operator="containsText" text="E">
      <formula>NOT(ISERROR(SEARCH("E",X2)))</formula>
    </cfRule>
    <cfRule type="containsText" dxfId="583" priority="227" operator="containsText" text="B">
      <formula>NOT(ISERROR(SEARCH("B",X2)))</formula>
    </cfRule>
    <cfRule type="containsText" dxfId="582" priority="228" operator="containsText" text="A">
      <formula>NOT(ISERROR(SEARCH("A",X2)))</formula>
    </cfRule>
  </conditionalFormatting>
  <conditionalFormatting sqref="AD2:AG4">
    <cfRule type="containsText" dxfId="581" priority="38" operator="containsText" text="E">
      <formula>NOT(ISERROR(SEARCH("E",AD2)))</formula>
    </cfRule>
    <cfRule type="containsText" dxfId="580" priority="39" operator="containsText" text="B">
      <formula>NOT(ISERROR(SEARCH("B",AD2)))</formula>
    </cfRule>
    <cfRule type="containsText" dxfId="579" priority="40" operator="containsText" text="A">
      <formula>NOT(ISERROR(SEARCH("A",AD2)))</formula>
    </cfRule>
  </conditionalFormatting>
  <conditionalFormatting sqref="F5:K6">
    <cfRule type="colorScale" priority="37">
      <colorScale>
        <cfvo type="min"/>
        <cfvo type="percentile" val="50"/>
        <cfvo type="max"/>
        <color rgb="FFF8696B"/>
        <color rgb="FFFFEB84"/>
        <color rgb="FF63BE7B"/>
      </colorScale>
    </cfRule>
  </conditionalFormatting>
  <conditionalFormatting sqref="AD5:AG6">
    <cfRule type="containsText" dxfId="578" priority="34" operator="containsText" text="E">
      <formula>NOT(ISERROR(SEARCH("E",AD5)))</formula>
    </cfRule>
    <cfRule type="containsText" dxfId="577" priority="35" operator="containsText" text="B">
      <formula>NOT(ISERROR(SEARCH("B",AD5)))</formula>
    </cfRule>
    <cfRule type="containsText" dxfId="576" priority="36" operator="containsText" text="A">
      <formula>NOT(ISERROR(SEARCH("A",AD5)))</formula>
    </cfRule>
  </conditionalFormatting>
  <conditionalFormatting sqref="F7:K8">
    <cfRule type="colorScale" priority="33">
      <colorScale>
        <cfvo type="min"/>
        <cfvo type="percentile" val="50"/>
        <cfvo type="max"/>
        <color rgb="FFF8696B"/>
        <color rgb="FFFFEB84"/>
        <color rgb="FF63BE7B"/>
      </colorScale>
    </cfRule>
  </conditionalFormatting>
  <conditionalFormatting sqref="AD7:AG8">
    <cfRule type="containsText" dxfId="575" priority="30" operator="containsText" text="E">
      <formula>NOT(ISERROR(SEARCH("E",AD7)))</formula>
    </cfRule>
    <cfRule type="containsText" dxfId="574" priority="31" operator="containsText" text="B">
      <formula>NOT(ISERROR(SEARCH("B",AD7)))</formula>
    </cfRule>
    <cfRule type="containsText" dxfId="573" priority="32" operator="containsText" text="A">
      <formula>NOT(ISERROR(SEARCH("A",AD7)))</formula>
    </cfRule>
  </conditionalFormatting>
  <conditionalFormatting sqref="AD9:AG9">
    <cfRule type="containsText" dxfId="572" priority="26" operator="containsText" text="E">
      <formula>NOT(ISERROR(SEARCH("E",AD9)))</formula>
    </cfRule>
    <cfRule type="containsText" dxfId="571" priority="27" operator="containsText" text="B">
      <formula>NOT(ISERROR(SEARCH("B",AD9)))</formula>
    </cfRule>
    <cfRule type="containsText" dxfId="570" priority="28" operator="containsText" text="A">
      <formula>NOT(ISERROR(SEARCH("A",AD9)))</formula>
    </cfRule>
  </conditionalFormatting>
  <conditionalFormatting sqref="F9:K9">
    <cfRule type="colorScale" priority="25">
      <colorScale>
        <cfvo type="min"/>
        <cfvo type="percentile" val="50"/>
        <cfvo type="max"/>
        <color rgb="FFF8696B"/>
        <color rgb="FFFFEB84"/>
        <color rgb="FF63BE7B"/>
      </colorScale>
    </cfRule>
  </conditionalFormatting>
  <conditionalFormatting sqref="AD10:AG11">
    <cfRule type="containsText" dxfId="569" priority="22" operator="containsText" text="E">
      <formula>NOT(ISERROR(SEARCH("E",AD10)))</formula>
    </cfRule>
    <cfRule type="containsText" dxfId="568" priority="23" operator="containsText" text="B">
      <formula>NOT(ISERROR(SEARCH("B",AD10)))</formula>
    </cfRule>
    <cfRule type="containsText" dxfId="567" priority="24" operator="containsText" text="A">
      <formula>NOT(ISERROR(SEARCH("A",AD10)))</formula>
    </cfRule>
  </conditionalFormatting>
  <conditionalFormatting sqref="F10:K11">
    <cfRule type="colorScale" priority="21">
      <colorScale>
        <cfvo type="min"/>
        <cfvo type="percentile" val="50"/>
        <cfvo type="max"/>
        <color rgb="FFF8696B"/>
        <color rgb="FFFFEB84"/>
        <color rgb="FF63BE7B"/>
      </colorScale>
    </cfRule>
  </conditionalFormatting>
  <conditionalFormatting sqref="AD12:AG12">
    <cfRule type="containsText" dxfId="566" priority="18" operator="containsText" text="E">
      <formula>NOT(ISERROR(SEARCH("E",AD12)))</formula>
    </cfRule>
    <cfRule type="containsText" dxfId="565" priority="19" operator="containsText" text="B">
      <formula>NOT(ISERROR(SEARCH("B",AD12)))</formula>
    </cfRule>
    <cfRule type="containsText" dxfId="564" priority="20" operator="containsText" text="A">
      <formula>NOT(ISERROR(SEARCH("A",AD12)))</formula>
    </cfRule>
  </conditionalFormatting>
  <conditionalFormatting sqref="F12:K12">
    <cfRule type="colorScale" priority="17">
      <colorScale>
        <cfvo type="min"/>
        <cfvo type="percentile" val="50"/>
        <cfvo type="max"/>
        <color rgb="FFF8696B"/>
        <color rgb="FFFFEB84"/>
        <color rgb="FF63BE7B"/>
      </colorScale>
    </cfRule>
  </conditionalFormatting>
  <conditionalFormatting sqref="AD13:AG13">
    <cfRule type="containsText" dxfId="563" priority="14" operator="containsText" text="E">
      <formula>NOT(ISERROR(SEARCH("E",AD13)))</formula>
    </cfRule>
    <cfRule type="containsText" dxfId="562" priority="15" operator="containsText" text="B">
      <formula>NOT(ISERROR(SEARCH("B",AD13)))</formula>
    </cfRule>
    <cfRule type="containsText" dxfId="561" priority="16" operator="containsText" text="A">
      <formula>NOT(ISERROR(SEARCH("A",AD13)))</formula>
    </cfRule>
  </conditionalFormatting>
  <conditionalFormatting sqref="F13:K13">
    <cfRule type="colorScale" priority="13">
      <colorScale>
        <cfvo type="min"/>
        <cfvo type="percentile" val="50"/>
        <cfvo type="max"/>
        <color rgb="FFF8696B"/>
        <color rgb="FFFFEB84"/>
        <color rgb="FF63BE7B"/>
      </colorScale>
    </cfRule>
  </conditionalFormatting>
  <conditionalFormatting sqref="AD14:AG15">
    <cfRule type="containsText" dxfId="560" priority="10" operator="containsText" text="E">
      <formula>NOT(ISERROR(SEARCH("E",AD14)))</formula>
    </cfRule>
    <cfRule type="containsText" dxfId="559" priority="11" operator="containsText" text="B">
      <formula>NOT(ISERROR(SEARCH("B",AD14)))</formula>
    </cfRule>
    <cfRule type="containsText" dxfId="558" priority="12" operator="containsText" text="A">
      <formula>NOT(ISERROR(SEARCH("A",AD14)))</formula>
    </cfRule>
  </conditionalFormatting>
  <conditionalFormatting sqref="F14:K15">
    <cfRule type="colorScale" priority="9">
      <colorScale>
        <cfvo type="min"/>
        <cfvo type="percentile" val="50"/>
        <cfvo type="max"/>
        <color rgb="FFF8696B"/>
        <color rgb="FFFFEB84"/>
        <color rgb="FF63BE7B"/>
      </colorScale>
    </cfRule>
  </conditionalFormatting>
  <conditionalFormatting sqref="AD16:AG17">
    <cfRule type="containsText" dxfId="557" priority="6" operator="containsText" text="E">
      <formula>NOT(ISERROR(SEARCH("E",AD16)))</formula>
    </cfRule>
    <cfRule type="containsText" dxfId="556" priority="7" operator="containsText" text="B">
      <formula>NOT(ISERROR(SEARCH("B",AD16)))</formula>
    </cfRule>
    <cfRule type="containsText" dxfId="555" priority="8" operator="containsText" text="A">
      <formula>NOT(ISERROR(SEARCH("A",AD16)))</formula>
    </cfRule>
  </conditionalFormatting>
  <conditionalFormatting sqref="F16:K17">
    <cfRule type="colorScale" priority="5">
      <colorScale>
        <cfvo type="min"/>
        <cfvo type="percentile" val="50"/>
        <cfvo type="max"/>
        <color rgb="FFF8696B"/>
        <color rgb="FFFFEB84"/>
        <color rgb="FF63BE7B"/>
      </colorScale>
    </cfRule>
  </conditionalFormatting>
  <conditionalFormatting sqref="AD18:AG19">
    <cfRule type="containsText" dxfId="554" priority="2" operator="containsText" text="E">
      <formula>NOT(ISERROR(SEARCH("E",AD18)))</formula>
    </cfRule>
    <cfRule type="containsText" dxfId="553" priority="3" operator="containsText" text="B">
      <formula>NOT(ISERROR(SEARCH("B",AD18)))</formula>
    </cfRule>
    <cfRule type="containsText" dxfId="552" priority="4" operator="containsText" text="A">
      <formula>NOT(ISERROR(SEARCH("A",AD18)))</formula>
    </cfRule>
  </conditionalFormatting>
  <conditionalFormatting sqref="F18:K1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9"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L12:N12 L13:N13 L14:N15 L16:N17 L18:N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3"/>
  <sheetViews>
    <sheetView zoomScaleNormal="100" workbookViewId="0">
      <pane xSplit="5" ySplit="1" topLeftCell="AK2" activePane="bottomRight" state="frozen"/>
      <selection activeCell="E15" sqref="E15"/>
      <selection pane="topRight" activeCell="E15" sqref="E15"/>
      <selection pane="bottomLeft" activeCell="E15" sqref="E15"/>
      <selection pane="bottomRight" activeCell="AK14" sqref="AK1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 t="shared" ref="M2:M10" si="0">SUM(F2:H2)</f>
        <v>34.700000000000003</v>
      </c>
      <c r="N2" s="22">
        <f t="shared" ref="N2:N10" si="1">I2</f>
        <v>11.8</v>
      </c>
      <c r="O2" s="22">
        <f t="shared" ref="O2:O10" si="2">SUM(J2:L2)</f>
        <v>35.400000000000006</v>
      </c>
      <c r="P2" s="23">
        <f t="shared" ref="P2:P10" si="3">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 t="shared" si="0"/>
        <v>34.4</v>
      </c>
      <c r="N3" s="22">
        <f t="shared" si="1"/>
        <v>11.8</v>
      </c>
      <c r="O3" s="22">
        <f t="shared" si="2"/>
        <v>34.9</v>
      </c>
      <c r="P3" s="23">
        <f t="shared" si="3"/>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 t="shared" si="0"/>
        <v>34.700000000000003</v>
      </c>
      <c r="N4" s="22">
        <f t="shared" si="1"/>
        <v>11.7</v>
      </c>
      <c r="O4" s="22">
        <f t="shared" si="2"/>
        <v>35.5</v>
      </c>
      <c r="P4" s="23">
        <f t="shared" si="3"/>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 t="shared" si="0"/>
        <v>34.4</v>
      </c>
      <c r="N5" s="22">
        <f t="shared" si="1"/>
        <v>11.6</v>
      </c>
      <c r="O5" s="22">
        <f t="shared" si="2"/>
        <v>34.700000000000003</v>
      </c>
      <c r="P5" s="23">
        <f t="shared" si="3"/>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si="0"/>
        <v>34.299999999999997</v>
      </c>
      <c r="N6" s="22">
        <f t="shared" si="1"/>
        <v>11.6</v>
      </c>
      <c r="O6" s="22">
        <f t="shared" si="2"/>
        <v>36.700000000000003</v>
      </c>
      <c r="P6" s="23">
        <f t="shared" si="3"/>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row r="8" spans="1:37" s="5" customFormat="1">
      <c r="A8" s="19">
        <v>45220</v>
      </c>
      <c r="B8" s="18" t="s">
        <v>919</v>
      </c>
      <c r="C8" s="20" t="s">
        <v>182</v>
      </c>
      <c r="D8" s="21">
        <v>5.7025462962962958E-2</v>
      </c>
      <c r="E8" s="20" t="s">
        <v>1001</v>
      </c>
      <c r="F8" s="10">
        <v>12.3</v>
      </c>
      <c r="G8" s="10">
        <v>10.7</v>
      </c>
      <c r="H8" s="10">
        <v>12.1</v>
      </c>
      <c r="I8" s="10">
        <v>12.3</v>
      </c>
      <c r="J8" s="10">
        <v>12</v>
      </c>
      <c r="K8" s="10">
        <v>11.6</v>
      </c>
      <c r="L8" s="10">
        <v>11.7</v>
      </c>
      <c r="M8" s="22">
        <f t="shared" si="0"/>
        <v>35.1</v>
      </c>
      <c r="N8" s="22">
        <f t="shared" si="1"/>
        <v>12.3</v>
      </c>
      <c r="O8" s="22">
        <f t="shared" si="2"/>
        <v>35.299999999999997</v>
      </c>
      <c r="P8" s="23">
        <f t="shared" si="3"/>
        <v>59.400000000000006</v>
      </c>
      <c r="Q8" s="11" t="s">
        <v>196</v>
      </c>
      <c r="R8" s="11" t="s">
        <v>197</v>
      </c>
      <c r="S8" s="13" t="s">
        <v>360</v>
      </c>
      <c r="T8" s="13" t="s">
        <v>1002</v>
      </c>
      <c r="U8" s="13" t="s">
        <v>655</v>
      </c>
      <c r="V8" s="13" t="s">
        <v>136</v>
      </c>
      <c r="W8" s="12">
        <v>10</v>
      </c>
      <c r="X8" s="12">
        <v>8</v>
      </c>
      <c r="Y8" s="12">
        <v>9.4</v>
      </c>
      <c r="Z8" s="11" t="s">
        <v>159</v>
      </c>
      <c r="AA8" s="16">
        <v>0.4</v>
      </c>
      <c r="AB8" s="11" t="s">
        <v>267</v>
      </c>
      <c r="AC8" s="11">
        <v>0.9</v>
      </c>
      <c r="AD8" s="11">
        <v>-0.5</v>
      </c>
      <c r="AE8" s="11"/>
      <c r="AF8" s="11" t="s">
        <v>271</v>
      </c>
      <c r="AG8" s="11" t="s">
        <v>269</v>
      </c>
      <c r="AH8" s="11" t="s">
        <v>159</v>
      </c>
      <c r="AI8" s="8"/>
      <c r="AJ8" s="8" t="s">
        <v>1030</v>
      </c>
      <c r="AK8" s="27" t="s">
        <v>1031</v>
      </c>
    </row>
    <row r="9" spans="1:37" s="5" customFormat="1">
      <c r="A9" s="19">
        <v>45220</v>
      </c>
      <c r="B9" s="17" t="s">
        <v>921</v>
      </c>
      <c r="C9" s="20" t="s">
        <v>182</v>
      </c>
      <c r="D9" s="21">
        <v>5.6979166666666664E-2</v>
      </c>
      <c r="E9" s="20" t="s">
        <v>1006</v>
      </c>
      <c r="F9" s="10">
        <v>12.3</v>
      </c>
      <c r="G9" s="10">
        <v>10.9</v>
      </c>
      <c r="H9" s="10">
        <v>11.6</v>
      </c>
      <c r="I9" s="10">
        <v>11.7</v>
      </c>
      <c r="J9" s="10">
        <v>11.7</v>
      </c>
      <c r="K9" s="10">
        <v>11.8</v>
      </c>
      <c r="L9" s="10">
        <v>12.3</v>
      </c>
      <c r="M9" s="22">
        <f t="shared" si="0"/>
        <v>34.800000000000004</v>
      </c>
      <c r="N9" s="22">
        <f t="shared" si="1"/>
        <v>11.7</v>
      </c>
      <c r="O9" s="22">
        <f t="shared" si="2"/>
        <v>35.799999999999997</v>
      </c>
      <c r="P9" s="23">
        <f t="shared" si="3"/>
        <v>58.2</v>
      </c>
      <c r="Q9" s="11" t="s">
        <v>180</v>
      </c>
      <c r="R9" s="11" t="s">
        <v>187</v>
      </c>
      <c r="S9" s="13" t="s">
        <v>933</v>
      </c>
      <c r="T9" s="13" t="s">
        <v>262</v>
      </c>
      <c r="U9" s="13" t="s">
        <v>200</v>
      </c>
      <c r="V9" s="13" t="s">
        <v>136</v>
      </c>
      <c r="W9" s="12">
        <v>10</v>
      </c>
      <c r="X9" s="12">
        <v>8</v>
      </c>
      <c r="Y9" s="12">
        <v>9.4</v>
      </c>
      <c r="Z9" s="11" t="s">
        <v>159</v>
      </c>
      <c r="AA9" s="16">
        <v>-0.2</v>
      </c>
      <c r="AB9" s="11" t="s">
        <v>267</v>
      </c>
      <c r="AC9" s="11">
        <v>0.4</v>
      </c>
      <c r="AD9" s="11">
        <v>-0.6</v>
      </c>
      <c r="AE9" s="11"/>
      <c r="AF9" s="11" t="s">
        <v>269</v>
      </c>
      <c r="AG9" s="11" t="s">
        <v>270</v>
      </c>
      <c r="AH9" s="11" t="s">
        <v>159</v>
      </c>
      <c r="AI9" s="8"/>
      <c r="AJ9" s="8" t="s">
        <v>1036</v>
      </c>
      <c r="AK9" s="27" t="s">
        <v>1037</v>
      </c>
    </row>
    <row r="10" spans="1:37" s="5" customFormat="1">
      <c r="A10" s="19">
        <v>45228</v>
      </c>
      <c r="B10" s="18" t="s">
        <v>800</v>
      </c>
      <c r="C10" s="20" t="s">
        <v>182</v>
      </c>
      <c r="D10" s="21">
        <v>5.6990740740740738E-2</v>
      </c>
      <c r="E10" s="20" t="s">
        <v>1099</v>
      </c>
      <c r="F10" s="10">
        <v>12.5</v>
      </c>
      <c r="G10" s="10">
        <v>11</v>
      </c>
      <c r="H10" s="10">
        <v>11.7</v>
      </c>
      <c r="I10" s="10">
        <v>12.1</v>
      </c>
      <c r="J10" s="10">
        <v>11.8</v>
      </c>
      <c r="K10" s="10">
        <v>11.6</v>
      </c>
      <c r="L10" s="10">
        <v>11.7</v>
      </c>
      <c r="M10" s="22">
        <f t="shared" si="0"/>
        <v>35.200000000000003</v>
      </c>
      <c r="N10" s="22">
        <f t="shared" si="1"/>
        <v>12.1</v>
      </c>
      <c r="O10" s="22">
        <f t="shared" si="2"/>
        <v>35.099999999999994</v>
      </c>
      <c r="P10" s="23">
        <f t="shared" si="3"/>
        <v>59.100000000000009</v>
      </c>
      <c r="Q10" s="11" t="s">
        <v>180</v>
      </c>
      <c r="R10" s="11" t="s">
        <v>223</v>
      </c>
      <c r="S10" s="13" t="s">
        <v>570</v>
      </c>
      <c r="T10" s="13" t="s">
        <v>809</v>
      </c>
      <c r="U10" s="13" t="s">
        <v>214</v>
      </c>
      <c r="V10" s="13" t="s">
        <v>136</v>
      </c>
      <c r="W10" s="12">
        <v>8.6</v>
      </c>
      <c r="X10" s="12">
        <v>6.5</v>
      </c>
      <c r="Y10" s="12">
        <v>10</v>
      </c>
      <c r="Z10" s="11" t="s">
        <v>163</v>
      </c>
      <c r="AA10" s="16">
        <v>-0.1</v>
      </c>
      <c r="AB10" s="11" t="s">
        <v>267</v>
      </c>
      <c r="AC10" s="11">
        <v>1</v>
      </c>
      <c r="AD10" s="11">
        <v>-1.1000000000000001</v>
      </c>
      <c r="AE10" s="11"/>
      <c r="AF10" s="11" t="s">
        <v>271</v>
      </c>
      <c r="AG10" s="11" t="s">
        <v>269</v>
      </c>
      <c r="AH10" s="11" t="s">
        <v>159</v>
      </c>
      <c r="AI10" s="8"/>
      <c r="AJ10" s="8" t="s">
        <v>1138</v>
      </c>
      <c r="AK10" s="27" t="s">
        <v>1139</v>
      </c>
    </row>
    <row r="11" spans="1:37" s="5" customFormat="1">
      <c r="A11" s="19">
        <v>45242</v>
      </c>
      <c r="B11" s="18" t="s">
        <v>792</v>
      </c>
      <c r="C11" s="20" t="s">
        <v>182</v>
      </c>
      <c r="D11" s="21">
        <v>5.6944444444444443E-2</v>
      </c>
      <c r="E11" s="20" t="s">
        <v>1239</v>
      </c>
      <c r="F11" s="10">
        <v>12.2</v>
      </c>
      <c r="G11" s="10">
        <v>10.8</v>
      </c>
      <c r="H11" s="10">
        <v>11.4</v>
      </c>
      <c r="I11" s="10">
        <v>11.7</v>
      </c>
      <c r="J11" s="10">
        <v>12</v>
      </c>
      <c r="K11" s="10">
        <v>12</v>
      </c>
      <c r="L11" s="10">
        <v>11.9</v>
      </c>
      <c r="M11" s="22">
        <f t="shared" ref="M11" si="4">SUM(F11:H11)</f>
        <v>34.4</v>
      </c>
      <c r="N11" s="22">
        <f t="shared" ref="N11" si="5">I11</f>
        <v>11.7</v>
      </c>
      <c r="O11" s="22">
        <f t="shared" ref="O11" si="6">SUM(J11:L11)</f>
        <v>35.9</v>
      </c>
      <c r="P11" s="23">
        <f t="shared" ref="P11" si="7">SUM(F11:J11)</f>
        <v>58.099999999999994</v>
      </c>
      <c r="Q11" s="11" t="s">
        <v>192</v>
      </c>
      <c r="R11" s="11" t="s">
        <v>187</v>
      </c>
      <c r="S11" s="13" t="s">
        <v>1240</v>
      </c>
      <c r="T11" s="13" t="s">
        <v>201</v>
      </c>
      <c r="U11" s="13" t="s">
        <v>1095</v>
      </c>
      <c r="V11" s="13" t="s">
        <v>163</v>
      </c>
      <c r="W11" s="12">
        <v>11.6</v>
      </c>
      <c r="X11" s="12">
        <v>9.1</v>
      </c>
      <c r="Y11" s="12">
        <v>9.4</v>
      </c>
      <c r="Z11" s="11" t="s">
        <v>159</v>
      </c>
      <c r="AA11" s="16">
        <v>-0.3</v>
      </c>
      <c r="AB11" s="11" t="s">
        <v>267</v>
      </c>
      <c r="AC11" s="11">
        <v>-0.2</v>
      </c>
      <c r="AD11" s="11">
        <v>-0.1</v>
      </c>
      <c r="AE11" s="11"/>
      <c r="AF11" s="11" t="s">
        <v>270</v>
      </c>
      <c r="AG11" s="11" t="s">
        <v>270</v>
      </c>
      <c r="AH11" s="11" t="s">
        <v>159</v>
      </c>
      <c r="AI11" s="8"/>
      <c r="AJ11" s="8" t="s">
        <v>1275</v>
      </c>
      <c r="AK11" s="27" t="s">
        <v>1276</v>
      </c>
    </row>
    <row r="12" spans="1:37" s="5" customFormat="1">
      <c r="A12" s="19">
        <v>45255</v>
      </c>
      <c r="B12" s="18" t="s">
        <v>800</v>
      </c>
      <c r="C12" s="20" t="s">
        <v>182</v>
      </c>
      <c r="D12" s="21">
        <v>5.7013888888888892E-2</v>
      </c>
      <c r="E12" s="20" t="s">
        <v>1372</v>
      </c>
      <c r="F12" s="10">
        <v>12.5</v>
      </c>
      <c r="G12" s="10">
        <v>11.2</v>
      </c>
      <c r="H12" s="10">
        <v>12</v>
      </c>
      <c r="I12" s="10">
        <v>12</v>
      </c>
      <c r="J12" s="10">
        <v>11.9</v>
      </c>
      <c r="K12" s="10">
        <v>11.4</v>
      </c>
      <c r="L12" s="10">
        <v>11.6</v>
      </c>
      <c r="M12" s="22">
        <f t="shared" ref="M12:M13" si="8">SUM(F12:H12)</f>
        <v>35.700000000000003</v>
      </c>
      <c r="N12" s="22">
        <f t="shared" ref="N12:N13" si="9">I12</f>
        <v>12</v>
      </c>
      <c r="O12" s="22">
        <f t="shared" ref="O12:O13" si="10">SUM(J12:L12)</f>
        <v>34.9</v>
      </c>
      <c r="P12" s="23">
        <f t="shared" ref="P12:P13" si="11">SUM(F12:J12)</f>
        <v>59.6</v>
      </c>
      <c r="Q12" s="11" t="s">
        <v>196</v>
      </c>
      <c r="R12" s="11" t="s">
        <v>197</v>
      </c>
      <c r="S12" s="13" t="s">
        <v>737</v>
      </c>
      <c r="T12" s="13" t="s">
        <v>232</v>
      </c>
      <c r="U12" s="13" t="s">
        <v>211</v>
      </c>
      <c r="V12" s="13" t="s">
        <v>159</v>
      </c>
      <c r="W12" s="12">
        <v>10.3</v>
      </c>
      <c r="X12" s="12">
        <v>9.8000000000000007</v>
      </c>
      <c r="Y12" s="12">
        <v>9.9</v>
      </c>
      <c r="Z12" s="11" t="s">
        <v>163</v>
      </c>
      <c r="AA12" s="16">
        <v>0.1</v>
      </c>
      <c r="AB12" s="11">
        <v>-0.2</v>
      </c>
      <c r="AC12" s="11">
        <v>0.5</v>
      </c>
      <c r="AD12" s="11">
        <v>-0.6</v>
      </c>
      <c r="AE12" s="11"/>
      <c r="AF12" s="11" t="s">
        <v>269</v>
      </c>
      <c r="AG12" s="11" t="s">
        <v>269</v>
      </c>
      <c r="AH12" s="11" t="s">
        <v>159</v>
      </c>
      <c r="AI12" s="8"/>
      <c r="AJ12" s="8" t="s">
        <v>1399</v>
      </c>
      <c r="AK12" s="27" t="s">
        <v>1400</v>
      </c>
    </row>
    <row r="13" spans="1:37" s="5" customFormat="1">
      <c r="A13" s="19">
        <v>45256</v>
      </c>
      <c r="B13" s="18" t="s">
        <v>792</v>
      </c>
      <c r="C13" s="20" t="s">
        <v>182</v>
      </c>
      <c r="D13" s="21">
        <v>5.6331018518518516E-2</v>
      </c>
      <c r="E13" s="20" t="s">
        <v>1380</v>
      </c>
      <c r="F13" s="10">
        <v>12.1</v>
      </c>
      <c r="G13" s="10">
        <v>11</v>
      </c>
      <c r="H13" s="10">
        <v>11.4</v>
      </c>
      <c r="I13" s="10">
        <v>11.3</v>
      </c>
      <c r="J13" s="10">
        <v>11.7</v>
      </c>
      <c r="K13" s="10">
        <v>12.3</v>
      </c>
      <c r="L13" s="10">
        <v>11.9</v>
      </c>
      <c r="M13" s="22">
        <f t="shared" si="8"/>
        <v>34.5</v>
      </c>
      <c r="N13" s="22">
        <f t="shared" si="9"/>
        <v>11.3</v>
      </c>
      <c r="O13" s="22">
        <f t="shared" si="10"/>
        <v>35.9</v>
      </c>
      <c r="P13" s="23">
        <f t="shared" si="11"/>
        <v>57.5</v>
      </c>
      <c r="Q13" s="11" t="s">
        <v>192</v>
      </c>
      <c r="R13" s="11" t="s">
        <v>187</v>
      </c>
      <c r="S13" s="13" t="s">
        <v>240</v>
      </c>
      <c r="T13" s="13" t="s">
        <v>933</v>
      </c>
      <c r="U13" s="13" t="s">
        <v>809</v>
      </c>
      <c r="V13" s="13" t="s">
        <v>159</v>
      </c>
      <c r="W13" s="12">
        <v>10.1</v>
      </c>
      <c r="X13" s="12">
        <v>8.9</v>
      </c>
      <c r="Y13" s="12">
        <v>9.8000000000000007</v>
      </c>
      <c r="Z13" s="11" t="s">
        <v>163</v>
      </c>
      <c r="AA13" s="16">
        <v>-0.6</v>
      </c>
      <c r="AB13" s="11" t="s">
        <v>267</v>
      </c>
      <c r="AC13" s="11">
        <v>-0.1</v>
      </c>
      <c r="AD13" s="11">
        <v>-0.5</v>
      </c>
      <c r="AE13" s="11"/>
      <c r="AF13" s="11" t="s">
        <v>270</v>
      </c>
      <c r="AG13" s="11" t="s">
        <v>269</v>
      </c>
      <c r="AH13" s="11" t="s">
        <v>160</v>
      </c>
      <c r="AI13" s="8"/>
      <c r="AJ13" s="8" t="s">
        <v>1415</v>
      </c>
      <c r="AK13" s="27" t="s">
        <v>1416</v>
      </c>
    </row>
  </sheetData>
  <autoFilter ref="A1:AJ1" xr:uid="{00000000-0009-0000-0000-000002000000}"/>
  <phoneticPr fontId="12"/>
  <conditionalFormatting sqref="F2:L2">
    <cfRule type="colorScale" priority="33">
      <colorScale>
        <cfvo type="min"/>
        <cfvo type="percentile" val="50"/>
        <cfvo type="max"/>
        <color rgb="FFF8696B"/>
        <color rgb="FFFFEB84"/>
        <color rgb="FF63BE7B"/>
      </colorScale>
    </cfRule>
  </conditionalFormatting>
  <conditionalFormatting sqref="F3:L3">
    <cfRule type="colorScale" priority="29">
      <colorScale>
        <cfvo type="min"/>
        <cfvo type="percentile" val="50"/>
        <cfvo type="max"/>
        <color rgb="FFF8696B"/>
        <color rgb="FFFFEB84"/>
        <color rgb="FF63BE7B"/>
      </colorScale>
    </cfRule>
  </conditionalFormatting>
  <conditionalFormatting sqref="Z2:Z13">
    <cfRule type="containsText" dxfId="551" priority="48" operator="containsText" text="D">
      <formula>NOT(ISERROR(SEARCH("D",Z2)))</formula>
    </cfRule>
    <cfRule type="containsText" dxfId="550" priority="49" operator="containsText" text="S">
      <formula>NOT(ISERROR(SEARCH("S",Z2)))</formula>
    </cfRule>
    <cfRule type="containsText" dxfId="549" priority="50" operator="containsText" text="F">
      <formula>NOT(ISERROR(SEARCH("F",Z2)))</formula>
    </cfRule>
    <cfRule type="containsText" dxfId="548" priority="51" operator="containsText" text="E">
      <formula>NOT(ISERROR(SEARCH("E",Z2)))</formula>
    </cfRule>
    <cfRule type="containsText" dxfId="547" priority="52" operator="containsText" text="B">
      <formula>NOT(ISERROR(SEARCH("B",Z2)))</formula>
    </cfRule>
    <cfRule type="containsText" dxfId="546" priority="53" operator="containsText" text="A">
      <formula>NOT(ISERROR(SEARCH("A",Z2)))</formula>
    </cfRule>
  </conditionalFormatting>
  <conditionalFormatting sqref="AF2:AI3">
    <cfRule type="containsText" dxfId="545" priority="30" operator="containsText" text="E">
      <formula>NOT(ISERROR(SEARCH("E",AF2)))</formula>
    </cfRule>
    <cfRule type="containsText" dxfId="544" priority="31" operator="containsText" text="B">
      <formula>NOT(ISERROR(SEARCH("B",AF2)))</formula>
    </cfRule>
    <cfRule type="containsText" dxfId="543" priority="32" operator="containsText" text="A">
      <formula>NOT(ISERROR(SEARCH("A",AF2)))</formula>
    </cfRule>
  </conditionalFormatting>
  <conditionalFormatting sqref="F4:L4">
    <cfRule type="colorScale" priority="25">
      <colorScale>
        <cfvo type="min"/>
        <cfvo type="percentile" val="50"/>
        <cfvo type="max"/>
        <color rgb="FFF8696B"/>
        <color rgb="FFFFEB84"/>
        <color rgb="FF63BE7B"/>
      </colorScale>
    </cfRule>
  </conditionalFormatting>
  <conditionalFormatting sqref="AF4:AI4">
    <cfRule type="containsText" dxfId="542" priority="26" operator="containsText" text="E">
      <formula>NOT(ISERROR(SEARCH("E",AF4)))</formula>
    </cfRule>
    <cfRule type="containsText" dxfId="541" priority="27" operator="containsText" text="B">
      <formula>NOT(ISERROR(SEARCH("B",AF4)))</formula>
    </cfRule>
    <cfRule type="containsText" dxfId="540" priority="28" operator="containsText" text="A">
      <formula>NOT(ISERROR(SEARCH("A",AF4)))</formula>
    </cfRule>
  </conditionalFormatting>
  <conditionalFormatting sqref="F5:L5">
    <cfRule type="colorScale" priority="21">
      <colorScale>
        <cfvo type="min"/>
        <cfvo type="percentile" val="50"/>
        <cfvo type="max"/>
        <color rgb="FFF8696B"/>
        <color rgb="FFFFEB84"/>
        <color rgb="FF63BE7B"/>
      </colorScale>
    </cfRule>
  </conditionalFormatting>
  <conditionalFormatting sqref="AF5:AI5">
    <cfRule type="containsText" dxfId="539" priority="22" operator="containsText" text="E">
      <formula>NOT(ISERROR(SEARCH("E",AF5)))</formula>
    </cfRule>
    <cfRule type="containsText" dxfId="538" priority="23" operator="containsText" text="B">
      <formula>NOT(ISERROR(SEARCH("B",AF5)))</formula>
    </cfRule>
    <cfRule type="containsText" dxfId="537" priority="24" operator="containsText" text="A">
      <formula>NOT(ISERROR(SEARCH("A",AF5)))</formula>
    </cfRule>
  </conditionalFormatting>
  <conditionalFormatting sqref="F6:L7">
    <cfRule type="colorScale" priority="17">
      <colorScale>
        <cfvo type="min"/>
        <cfvo type="percentile" val="50"/>
        <cfvo type="max"/>
        <color rgb="FFF8696B"/>
        <color rgb="FFFFEB84"/>
        <color rgb="FF63BE7B"/>
      </colorScale>
    </cfRule>
  </conditionalFormatting>
  <conditionalFormatting sqref="AF6:AI7">
    <cfRule type="containsText" dxfId="536" priority="18" operator="containsText" text="E">
      <formula>NOT(ISERROR(SEARCH("E",AF6)))</formula>
    </cfRule>
    <cfRule type="containsText" dxfId="535" priority="19" operator="containsText" text="B">
      <formula>NOT(ISERROR(SEARCH("B",AF6)))</formula>
    </cfRule>
    <cfRule type="containsText" dxfId="534" priority="20" operator="containsText" text="A">
      <formula>NOT(ISERROR(SEARCH("A",AF6)))</formula>
    </cfRule>
  </conditionalFormatting>
  <conditionalFormatting sqref="F8:L9">
    <cfRule type="colorScale" priority="13">
      <colorScale>
        <cfvo type="min"/>
        <cfvo type="percentile" val="50"/>
        <cfvo type="max"/>
        <color rgb="FFF8696B"/>
        <color rgb="FFFFEB84"/>
        <color rgb="FF63BE7B"/>
      </colorScale>
    </cfRule>
  </conditionalFormatting>
  <conditionalFormatting sqref="AF8:AI9">
    <cfRule type="containsText" dxfId="533" priority="14" operator="containsText" text="E">
      <formula>NOT(ISERROR(SEARCH("E",AF8)))</formula>
    </cfRule>
    <cfRule type="containsText" dxfId="532" priority="15" operator="containsText" text="B">
      <formula>NOT(ISERROR(SEARCH("B",AF8)))</formula>
    </cfRule>
    <cfRule type="containsText" dxfId="531" priority="16" operator="containsText" text="A">
      <formula>NOT(ISERROR(SEARCH("A",AF8)))</formula>
    </cfRule>
  </conditionalFormatting>
  <conditionalFormatting sqref="F10:L10">
    <cfRule type="colorScale" priority="9">
      <colorScale>
        <cfvo type="min"/>
        <cfvo type="percentile" val="50"/>
        <cfvo type="max"/>
        <color rgb="FFF8696B"/>
        <color rgb="FFFFEB84"/>
        <color rgb="FF63BE7B"/>
      </colorScale>
    </cfRule>
  </conditionalFormatting>
  <conditionalFormatting sqref="AF10:AI10">
    <cfRule type="containsText" dxfId="530" priority="10" operator="containsText" text="E">
      <formula>NOT(ISERROR(SEARCH("E",AF10)))</formula>
    </cfRule>
    <cfRule type="containsText" dxfId="529" priority="11" operator="containsText" text="B">
      <formula>NOT(ISERROR(SEARCH("B",AF10)))</formula>
    </cfRule>
    <cfRule type="containsText" dxfId="528" priority="12" operator="containsText" text="A">
      <formula>NOT(ISERROR(SEARCH("A",AF10)))</formula>
    </cfRule>
  </conditionalFormatting>
  <conditionalFormatting sqref="F11:L11">
    <cfRule type="colorScale" priority="5">
      <colorScale>
        <cfvo type="min"/>
        <cfvo type="percentile" val="50"/>
        <cfvo type="max"/>
        <color rgb="FFF8696B"/>
        <color rgb="FFFFEB84"/>
        <color rgb="FF63BE7B"/>
      </colorScale>
    </cfRule>
  </conditionalFormatting>
  <conditionalFormatting sqref="AF11:AI11">
    <cfRule type="containsText" dxfId="527" priority="6" operator="containsText" text="E">
      <formula>NOT(ISERROR(SEARCH("E",AF11)))</formula>
    </cfRule>
    <cfRule type="containsText" dxfId="526" priority="7" operator="containsText" text="B">
      <formula>NOT(ISERROR(SEARCH("B",AF11)))</formula>
    </cfRule>
    <cfRule type="containsText" dxfId="525" priority="8" operator="containsText" text="A">
      <formula>NOT(ISERROR(SEARCH("A",AF11)))</formula>
    </cfRule>
  </conditionalFormatting>
  <conditionalFormatting sqref="F12:L13">
    <cfRule type="colorScale" priority="1">
      <colorScale>
        <cfvo type="min"/>
        <cfvo type="percentile" val="50"/>
        <cfvo type="max"/>
        <color rgb="FFF8696B"/>
        <color rgb="FFFFEB84"/>
        <color rgb="FF63BE7B"/>
      </colorScale>
    </cfRule>
  </conditionalFormatting>
  <conditionalFormatting sqref="AF12:AI13">
    <cfRule type="containsText" dxfId="524" priority="2" operator="containsText" text="E">
      <formula>NOT(ISERROR(SEARCH("E",AF12)))</formula>
    </cfRule>
    <cfRule type="containsText" dxfId="523" priority="3" operator="containsText" text="B">
      <formula>NOT(ISERROR(SEARCH("B",AF12)))</formula>
    </cfRule>
    <cfRule type="containsText" dxfId="522" priority="4" operator="containsText" text="A">
      <formula>NOT(ISERROR(SEARCH("A",AF12)))</formula>
    </cfRule>
  </conditionalFormatting>
  <dataValidations count="1">
    <dataValidation type="list" allowBlank="1" showInputMessage="1" showErrorMessage="1" sqref="AI2:AI13"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M8:P10 M11:P11 M12:P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0"/>
  <sheetViews>
    <sheetView zoomScaleNormal="100" workbookViewId="0">
      <pane xSplit="5" ySplit="1" topLeftCell="AJ2" activePane="bottomRight" state="frozen"/>
      <selection activeCell="E15" sqref="E15"/>
      <selection pane="topRight" activeCell="E15" sqref="E15"/>
      <selection pane="bottomLeft" activeCell="E15" sqref="E15"/>
      <selection pane="bottomRight" activeCell="V22" sqref="V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 t="shared" ref="M2:M16" si="0">SUM(F2:H2)</f>
        <v>34.099999999999994</v>
      </c>
      <c r="N2" s="22">
        <f t="shared" ref="N2:N16" si="1">I2</f>
        <v>11.5</v>
      </c>
      <c r="O2" s="22">
        <f t="shared" ref="O2:O16" si="2">SUM(J2:L2)</f>
        <v>34.6</v>
      </c>
      <c r="P2" s="23">
        <f t="shared" ref="P2:P16" si="3">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si="0"/>
        <v>34.900000000000006</v>
      </c>
      <c r="N3" s="22">
        <f t="shared" si="1"/>
        <v>11.8</v>
      </c>
      <c r="O3" s="22">
        <f t="shared" si="2"/>
        <v>34.1</v>
      </c>
      <c r="P3" s="23">
        <f t="shared" si="3"/>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si="0"/>
        <v>35.1</v>
      </c>
      <c r="N5" s="22">
        <f t="shared" si="1"/>
        <v>12</v>
      </c>
      <c r="O5" s="22">
        <f t="shared" si="2"/>
        <v>36</v>
      </c>
      <c r="P5" s="23">
        <f t="shared" si="3"/>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si="0"/>
        <v>34.700000000000003</v>
      </c>
      <c r="N6" s="22">
        <f t="shared" si="1"/>
        <v>11.4</v>
      </c>
      <c r="O6" s="22">
        <f t="shared" si="2"/>
        <v>34.700000000000003</v>
      </c>
      <c r="P6" s="23">
        <f t="shared" si="3"/>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si="0"/>
        <v>34.6</v>
      </c>
      <c r="N7" s="22">
        <f t="shared" si="1"/>
        <v>11.1</v>
      </c>
      <c r="O7" s="22">
        <f t="shared" si="2"/>
        <v>34.5</v>
      </c>
      <c r="P7" s="23">
        <f t="shared" si="3"/>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0"/>
        <v>34.4</v>
      </c>
      <c r="N8" s="22">
        <f t="shared" si="1"/>
        <v>11.3</v>
      </c>
      <c r="O8" s="22">
        <f t="shared" si="2"/>
        <v>33.299999999999997</v>
      </c>
      <c r="P8" s="23">
        <f t="shared" si="3"/>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si="0"/>
        <v>34.799999999999997</v>
      </c>
      <c r="N9" s="22">
        <f t="shared" si="1"/>
        <v>11.8</v>
      </c>
      <c r="O9" s="22">
        <f t="shared" si="2"/>
        <v>34.200000000000003</v>
      </c>
      <c r="P9" s="23">
        <f t="shared" si="3"/>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si="0"/>
        <v>33.800000000000004</v>
      </c>
      <c r="N10" s="22">
        <f t="shared" si="1"/>
        <v>11.5</v>
      </c>
      <c r="O10" s="22">
        <f t="shared" si="2"/>
        <v>34.9</v>
      </c>
      <c r="P10" s="23">
        <f t="shared" si="3"/>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0"/>
        <v>35.700000000000003</v>
      </c>
      <c r="N11" s="22">
        <f t="shared" si="1"/>
        <v>11.9</v>
      </c>
      <c r="O11" s="22">
        <f t="shared" si="2"/>
        <v>34</v>
      </c>
      <c r="P11" s="23">
        <f t="shared" si="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0"/>
        <v>35.299999999999997</v>
      </c>
      <c r="N12" s="22">
        <f t="shared" si="1"/>
        <v>12</v>
      </c>
      <c r="O12" s="22">
        <f t="shared" si="2"/>
        <v>35.599999999999994</v>
      </c>
      <c r="P12" s="23">
        <f t="shared" si="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row r="13" spans="1:37" s="5" customFormat="1">
      <c r="A13" s="19">
        <v>45213</v>
      </c>
      <c r="B13" s="18" t="s">
        <v>140</v>
      </c>
      <c r="C13" s="20" t="s">
        <v>182</v>
      </c>
      <c r="D13" s="21">
        <v>5.5625000000000001E-2</v>
      </c>
      <c r="E13" s="20" t="s">
        <v>936</v>
      </c>
      <c r="F13" s="10">
        <v>12.3</v>
      </c>
      <c r="G13" s="10">
        <v>10.5</v>
      </c>
      <c r="H13" s="10">
        <v>11.4</v>
      </c>
      <c r="I13" s="10">
        <v>11.4</v>
      </c>
      <c r="J13" s="10">
        <v>11.7</v>
      </c>
      <c r="K13" s="10">
        <v>11.5</v>
      </c>
      <c r="L13" s="10">
        <v>11.8</v>
      </c>
      <c r="M13" s="22">
        <f t="shared" si="0"/>
        <v>34.200000000000003</v>
      </c>
      <c r="N13" s="22">
        <f t="shared" si="1"/>
        <v>11.4</v>
      </c>
      <c r="O13" s="22">
        <f t="shared" si="2"/>
        <v>35</v>
      </c>
      <c r="P13" s="23">
        <f t="shared" si="3"/>
        <v>57.3</v>
      </c>
      <c r="Q13" s="11" t="s">
        <v>192</v>
      </c>
      <c r="R13" s="11" t="s">
        <v>181</v>
      </c>
      <c r="S13" s="13" t="s">
        <v>727</v>
      </c>
      <c r="T13" s="13" t="s">
        <v>201</v>
      </c>
      <c r="U13" s="13" t="s">
        <v>200</v>
      </c>
      <c r="V13" s="13" t="s">
        <v>136</v>
      </c>
      <c r="W13" s="12">
        <v>9.1999999999999993</v>
      </c>
      <c r="X13" s="12">
        <v>8</v>
      </c>
      <c r="Y13" s="12">
        <v>10.199999999999999</v>
      </c>
      <c r="Z13" s="11" t="s">
        <v>136</v>
      </c>
      <c r="AA13" s="16">
        <v>-0.7</v>
      </c>
      <c r="AB13" s="11" t="s">
        <v>267</v>
      </c>
      <c r="AC13" s="11">
        <v>0.4</v>
      </c>
      <c r="AD13" s="11">
        <v>-1.1000000000000001</v>
      </c>
      <c r="AE13" s="11"/>
      <c r="AF13" s="11" t="s">
        <v>269</v>
      </c>
      <c r="AG13" s="11" t="s">
        <v>270</v>
      </c>
      <c r="AH13" s="11" t="s">
        <v>160</v>
      </c>
      <c r="AI13" s="8"/>
      <c r="AJ13" s="8" t="s">
        <v>967</v>
      </c>
      <c r="AK13" s="27" t="s">
        <v>968</v>
      </c>
    </row>
    <row r="14" spans="1:37" s="5" customFormat="1">
      <c r="A14" s="19">
        <v>45214</v>
      </c>
      <c r="B14" s="18" t="s">
        <v>922</v>
      </c>
      <c r="C14" s="20" t="s">
        <v>374</v>
      </c>
      <c r="D14" s="21">
        <v>5.7662037037037039E-2</v>
      </c>
      <c r="E14" s="20" t="s">
        <v>950</v>
      </c>
      <c r="F14" s="10">
        <v>12.8</v>
      </c>
      <c r="G14" s="10">
        <v>11.9</v>
      </c>
      <c r="H14" s="10">
        <v>12.9</v>
      </c>
      <c r="I14" s="10">
        <v>11.8</v>
      </c>
      <c r="J14" s="10">
        <v>11.7</v>
      </c>
      <c r="K14" s="10">
        <v>10.6</v>
      </c>
      <c r="L14" s="10">
        <v>11.5</v>
      </c>
      <c r="M14" s="22">
        <f t="shared" si="0"/>
        <v>37.6</v>
      </c>
      <c r="N14" s="22">
        <f t="shared" si="1"/>
        <v>11.8</v>
      </c>
      <c r="O14" s="22">
        <f t="shared" si="2"/>
        <v>33.799999999999997</v>
      </c>
      <c r="P14" s="23">
        <f t="shared" si="3"/>
        <v>61.100000000000009</v>
      </c>
      <c r="Q14" s="11" t="s">
        <v>458</v>
      </c>
      <c r="R14" s="11" t="s">
        <v>197</v>
      </c>
      <c r="S14" s="13" t="s">
        <v>200</v>
      </c>
      <c r="T14" s="13" t="s">
        <v>194</v>
      </c>
      <c r="U14" s="13" t="s">
        <v>262</v>
      </c>
      <c r="V14" s="13" t="s">
        <v>136</v>
      </c>
      <c r="W14" s="12">
        <v>13.2</v>
      </c>
      <c r="X14" s="12">
        <v>11.7</v>
      </c>
      <c r="Y14" s="12">
        <v>8.6</v>
      </c>
      <c r="Z14" s="11" t="s">
        <v>159</v>
      </c>
      <c r="AA14" s="16">
        <v>1.8</v>
      </c>
      <c r="AB14" s="11">
        <v>-1</v>
      </c>
      <c r="AC14" s="11">
        <v>0.9</v>
      </c>
      <c r="AD14" s="11">
        <v>-0.1</v>
      </c>
      <c r="AE14" s="11"/>
      <c r="AF14" s="11" t="s">
        <v>274</v>
      </c>
      <c r="AG14" s="11" t="s">
        <v>270</v>
      </c>
      <c r="AH14" s="11" t="s">
        <v>160</v>
      </c>
      <c r="AI14" s="8"/>
      <c r="AJ14" s="8" t="s">
        <v>990</v>
      </c>
      <c r="AK14" s="27" t="s">
        <v>991</v>
      </c>
    </row>
    <row r="15" spans="1:37" s="5" customFormat="1">
      <c r="A15" s="19">
        <v>45227</v>
      </c>
      <c r="B15" s="18" t="s">
        <v>140</v>
      </c>
      <c r="C15" s="20" t="s">
        <v>182</v>
      </c>
      <c r="D15" s="21">
        <v>5.5601851851851847E-2</v>
      </c>
      <c r="E15" s="20" t="s">
        <v>1090</v>
      </c>
      <c r="F15" s="10">
        <v>12.2</v>
      </c>
      <c r="G15" s="10">
        <v>10.7</v>
      </c>
      <c r="H15" s="10">
        <v>11.2</v>
      </c>
      <c r="I15" s="10">
        <v>11.5</v>
      </c>
      <c r="J15" s="10">
        <v>11.6</v>
      </c>
      <c r="K15" s="10">
        <v>11.5</v>
      </c>
      <c r="L15" s="10">
        <v>11.7</v>
      </c>
      <c r="M15" s="22">
        <f t="shared" si="0"/>
        <v>34.099999999999994</v>
      </c>
      <c r="N15" s="22">
        <f t="shared" si="1"/>
        <v>11.5</v>
      </c>
      <c r="O15" s="22">
        <f t="shared" si="2"/>
        <v>34.799999999999997</v>
      </c>
      <c r="P15" s="23">
        <f t="shared" si="3"/>
        <v>57.199999999999996</v>
      </c>
      <c r="Q15" s="11" t="s">
        <v>192</v>
      </c>
      <c r="R15" s="11" t="s">
        <v>181</v>
      </c>
      <c r="S15" s="13" t="s">
        <v>183</v>
      </c>
      <c r="T15" s="13" t="s">
        <v>200</v>
      </c>
      <c r="U15" s="13" t="s">
        <v>340</v>
      </c>
      <c r="V15" s="13" t="s">
        <v>136</v>
      </c>
      <c r="W15" s="12">
        <v>9.6999999999999993</v>
      </c>
      <c r="X15" s="12">
        <v>7.6</v>
      </c>
      <c r="Y15" s="12">
        <v>9.9</v>
      </c>
      <c r="Z15" s="11" t="s">
        <v>163</v>
      </c>
      <c r="AA15" s="16">
        <v>-0.9</v>
      </c>
      <c r="AB15" s="11" t="s">
        <v>267</v>
      </c>
      <c r="AC15" s="11">
        <v>0.2</v>
      </c>
      <c r="AD15" s="11">
        <v>-1.1000000000000001</v>
      </c>
      <c r="AE15" s="11"/>
      <c r="AF15" s="11" t="s">
        <v>270</v>
      </c>
      <c r="AG15" s="11" t="s">
        <v>270</v>
      </c>
      <c r="AH15" s="11" t="s">
        <v>159</v>
      </c>
      <c r="AI15" s="8"/>
      <c r="AJ15" s="8" t="s">
        <v>1122</v>
      </c>
      <c r="AK15" s="27" t="s">
        <v>1123</v>
      </c>
    </row>
    <row r="16" spans="1:37" s="5" customFormat="1">
      <c r="A16" s="19">
        <v>45227</v>
      </c>
      <c r="B16" s="18" t="s">
        <v>135</v>
      </c>
      <c r="C16" s="20" t="s">
        <v>182</v>
      </c>
      <c r="D16" s="21">
        <v>5.4965277777777773E-2</v>
      </c>
      <c r="E16" s="20" t="s">
        <v>1091</v>
      </c>
      <c r="F16" s="10">
        <v>11.9</v>
      </c>
      <c r="G16" s="10">
        <v>10.8</v>
      </c>
      <c r="H16" s="10">
        <v>11.4</v>
      </c>
      <c r="I16" s="10">
        <v>11.3</v>
      </c>
      <c r="J16" s="10">
        <v>11.6</v>
      </c>
      <c r="K16" s="10">
        <v>11.2</v>
      </c>
      <c r="L16" s="10">
        <v>11.7</v>
      </c>
      <c r="M16" s="22">
        <f t="shared" si="0"/>
        <v>34.1</v>
      </c>
      <c r="N16" s="22">
        <f t="shared" si="1"/>
        <v>11.3</v>
      </c>
      <c r="O16" s="22">
        <f t="shared" si="2"/>
        <v>34.5</v>
      </c>
      <c r="P16" s="23">
        <f t="shared" si="3"/>
        <v>57.000000000000007</v>
      </c>
      <c r="Q16" s="11" t="s">
        <v>180</v>
      </c>
      <c r="R16" s="11" t="s">
        <v>223</v>
      </c>
      <c r="S16" s="13" t="s">
        <v>838</v>
      </c>
      <c r="T16" s="13" t="s">
        <v>262</v>
      </c>
      <c r="U16" s="13" t="s">
        <v>379</v>
      </c>
      <c r="V16" s="13" t="s">
        <v>136</v>
      </c>
      <c r="W16" s="12">
        <v>9.6999999999999993</v>
      </c>
      <c r="X16" s="12">
        <v>7.6</v>
      </c>
      <c r="Y16" s="12">
        <v>9.9</v>
      </c>
      <c r="Z16" s="11" t="s">
        <v>163</v>
      </c>
      <c r="AA16" s="16">
        <v>-0.4</v>
      </c>
      <c r="AB16" s="11" t="s">
        <v>267</v>
      </c>
      <c r="AC16" s="11">
        <v>0.7</v>
      </c>
      <c r="AD16" s="11">
        <v>-1.1000000000000001</v>
      </c>
      <c r="AE16" s="11"/>
      <c r="AF16" s="11" t="s">
        <v>269</v>
      </c>
      <c r="AG16" s="11" t="s">
        <v>270</v>
      </c>
      <c r="AH16" s="11" t="s">
        <v>159</v>
      </c>
      <c r="AI16" s="8"/>
      <c r="AJ16" s="8"/>
      <c r="AK16" s="27"/>
    </row>
    <row r="17" spans="1:37" s="5" customFormat="1">
      <c r="A17" s="19">
        <v>45234</v>
      </c>
      <c r="B17" s="17" t="s">
        <v>922</v>
      </c>
      <c r="C17" s="20" t="s">
        <v>182</v>
      </c>
      <c r="D17" s="21">
        <v>5.5601851851851847E-2</v>
      </c>
      <c r="E17" s="20" t="s">
        <v>1166</v>
      </c>
      <c r="F17" s="10">
        <v>11.8</v>
      </c>
      <c r="G17" s="10">
        <v>10.8</v>
      </c>
      <c r="H17" s="10">
        <v>11.5</v>
      </c>
      <c r="I17" s="10">
        <v>11.1</v>
      </c>
      <c r="J17" s="10">
        <v>11.5</v>
      </c>
      <c r="K17" s="10">
        <v>11.6</v>
      </c>
      <c r="L17" s="10">
        <v>12.1</v>
      </c>
      <c r="M17" s="22">
        <f t="shared" ref="M17:M18" si="4">SUM(F17:H17)</f>
        <v>34.1</v>
      </c>
      <c r="N17" s="22">
        <f t="shared" ref="N17:N18" si="5">I17</f>
        <v>11.1</v>
      </c>
      <c r="O17" s="22">
        <f t="shared" ref="O17:O18" si="6">SUM(J17:L17)</f>
        <v>35.200000000000003</v>
      </c>
      <c r="P17" s="23">
        <f t="shared" ref="P17:P18" si="7">SUM(F17:J17)</f>
        <v>56.7</v>
      </c>
      <c r="Q17" s="11" t="s">
        <v>192</v>
      </c>
      <c r="R17" s="11" t="s">
        <v>181</v>
      </c>
      <c r="S17" s="13" t="s">
        <v>560</v>
      </c>
      <c r="T17" s="13" t="s">
        <v>219</v>
      </c>
      <c r="U17" s="13" t="s">
        <v>333</v>
      </c>
      <c r="V17" s="13" t="s">
        <v>163</v>
      </c>
      <c r="W17" s="12">
        <v>9.3000000000000007</v>
      </c>
      <c r="X17" s="12">
        <v>8.1999999999999993</v>
      </c>
      <c r="Y17" s="12">
        <v>10</v>
      </c>
      <c r="Z17" s="11" t="s">
        <v>136</v>
      </c>
      <c r="AA17" s="16">
        <v>-1</v>
      </c>
      <c r="AB17" s="11" t="s">
        <v>267</v>
      </c>
      <c r="AC17" s="11">
        <v>0.3</v>
      </c>
      <c r="AD17" s="11">
        <v>-1.3</v>
      </c>
      <c r="AE17" s="11"/>
      <c r="AF17" s="11" t="s">
        <v>269</v>
      </c>
      <c r="AG17" s="11" t="s">
        <v>270</v>
      </c>
      <c r="AH17" s="11" t="s">
        <v>160</v>
      </c>
      <c r="AI17" s="8"/>
      <c r="AJ17" s="8"/>
      <c r="AK17" s="27"/>
    </row>
    <row r="18" spans="1:37" s="5" customFormat="1">
      <c r="A18" s="19">
        <v>45235</v>
      </c>
      <c r="B18" s="18" t="s">
        <v>139</v>
      </c>
      <c r="C18" s="20" t="s">
        <v>182</v>
      </c>
      <c r="D18" s="21">
        <v>5.6250000000000001E-2</v>
      </c>
      <c r="E18" s="20" t="s">
        <v>1177</v>
      </c>
      <c r="F18" s="10">
        <v>12.2</v>
      </c>
      <c r="G18" s="10">
        <v>11.3</v>
      </c>
      <c r="H18" s="10">
        <v>11.7</v>
      </c>
      <c r="I18" s="10">
        <v>11.5</v>
      </c>
      <c r="J18" s="10">
        <v>11.4</v>
      </c>
      <c r="K18" s="10">
        <v>11.1</v>
      </c>
      <c r="L18" s="10">
        <v>11.8</v>
      </c>
      <c r="M18" s="22">
        <f t="shared" si="4"/>
        <v>35.200000000000003</v>
      </c>
      <c r="N18" s="22">
        <f t="shared" si="5"/>
        <v>11.5</v>
      </c>
      <c r="O18" s="22">
        <f t="shared" si="6"/>
        <v>34.299999999999997</v>
      </c>
      <c r="P18" s="23">
        <f t="shared" si="7"/>
        <v>58.1</v>
      </c>
      <c r="Q18" s="11" t="s">
        <v>196</v>
      </c>
      <c r="R18" s="11" t="s">
        <v>197</v>
      </c>
      <c r="S18" s="13" t="s">
        <v>229</v>
      </c>
      <c r="T18" s="13" t="s">
        <v>240</v>
      </c>
      <c r="U18" s="13" t="s">
        <v>214</v>
      </c>
      <c r="V18" s="13" t="s">
        <v>163</v>
      </c>
      <c r="W18" s="12">
        <v>10.199999999999999</v>
      </c>
      <c r="X18" s="12">
        <v>7.1</v>
      </c>
      <c r="Y18" s="12">
        <v>10</v>
      </c>
      <c r="Z18" s="11" t="s">
        <v>136</v>
      </c>
      <c r="AA18" s="16">
        <v>-0.8</v>
      </c>
      <c r="AB18" s="11">
        <v>-0.2</v>
      </c>
      <c r="AC18" s="11">
        <v>0.3</v>
      </c>
      <c r="AD18" s="11">
        <v>-1.3</v>
      </c>
      <c r="AE18" s="11"/>
      <c r="AF18" s="11" t="s">
        <v>269</v>
      </c>
      <c r="AG18" s="11" t="s">
        <v>270</v>
      </c>
      <c r="AH18" s="11" t="s">
        <v>159</v>
      </c>
      <c r="AI18" s="8"/>
      <c r="AJ18" s="8" t="s">
        <v>1220</v>
      </c>
      <c r="AK18" s="27" t="s">
        <v>1221</v>
      </c>
    </row>
    <row r="19" spans="1:37" s="5" customFormat="1">
      <c r="A19" s="19">
        <v>45241</v>
      </c>
      <c r="B19" s="18" t="s">
        <v>140</v>
      </c>
      <c r="C19" s="20" t="s">
        <v>182</v>
      </c>
      <c r="D19" s="21">
        <v>5.6273148148148149E-2</v>
      </c>
      <c r="E19" s="20" t="s">
        <v>1237</v>
      </c>
      <c r="F19" s="10">
        <v>12</v>
      </c>
      <c r="G19" s="10">
        <v>11.4</v>
      </c>
      <c r="H19" s="10">
        <v>11.3</v>
      </c>
      <c r="I19" s="10">
        <v>11.3</v>
      </c>
      <c r="J19" s="10">
        <v>11.9</v>
      </c>
      <c r="K19" s="10">
        <v>11.5</v>
      </c>
      <c r="L19" s="10">
        <v>11.8</v>
      </c>
      <c r="M19" s="22">
        <f t="shared" ref="M19" si="8">SUM(F19:H19)</f>
        <v>34.700000000000003</v>
      </c>
      <c r="N19" s="22">
        <f t="shared" ref="N19" si="9">I19</f>
        <v>11.3</v>
      </c>
      <c r="O19" s="22">
        <f t="shared" ref="O19" si="10">SUM(J19:L19)</f>
        <v>35.200000000000003</v>
      </c>
      <c r="P19" s="23">
        <f t="shared" ref="P19" si="11">SUM(F19:J19)</f>
        <v>57.9</v>
      </c>
      <c r="Q19" s="11" t="s">
        <v>180</v>
      </c>
      <c r="R19" s="11" t="s">
        <v>223</v>
      </c>
      <c r="S19" s="13" t="s">
        <v>201</v>
      </c>
      <c r="T19" s="13" t="s">
        <v>222</v>
      </c>
      <c r="U19" s="13" t="s">
        <v>200</v>
      </c>
      <c r="V19" s="13" t="s">
        <v>163</v>
      </c>
      <c r="W19" s="12">
        <v>12.6</v>
      </c>
      <c r="X19" s="12">
        <v>12.4</v>
      </c>
      <c r="Y19" s="12">
        <v>8.9</v>
      </c>
      <c r="Z19" s="11" t="s">
        <v>159</v>
      </c>
      <c r="AA19" s="16">
        <v>-0.1</v>
      </c>
      <c r="AB19" s="11" t="s">
        <v>267</v>
      </c>
      <c r="AC19" s="11" t="s">
        <v>268</v>
      </c>
      <c r="AD19" s="11">
        <v>-0.1</v>
      </c>
      <c r="AE19" s="11"/>
      <c r="AF19" s="11" t="s">
        <v>270</v>
      </c>
      <c r="AG19" s="11" t="s">
        <v>269</v>
      </c>
      <c r="AH19" s="11" t="s">
        <v>159</v>
      </c>
      <c r="AI19" s="8"/>
      <c r="AJ19" s="8" t="s">
        <v>1271</v>
      </c>
      <c r="AK19" s="27" t="s">
        <v>1272</v>
      </c>
    </row>
    <row r="20" spans="1:37" s="5" customFormat="1">
      <c r="A20" s="19">
        <v>45249</v>
      </c>
      <c r="B20" s="18" t="s">
        <v>923</v>
      </c>
      <c r="C20" s="20" t="s">
        <v>182</v>
      </c>
      <c r="D20" s="21">
        <v>5.5636574074074074E-2</v>
      </c>
      <c r="E20" s="20" t="s">
        <v>1320</v>
      </c>
      <c r="F20" s="10">
        <v>12.4</v>
      </c>
      <c r="G20" s="10">
        <v>11.1</v>
      </c>
      <c r="H20" s="10">
        <v>11.3</v>
      </c>
      <c r="I20" s="10">
        <v>11.2</v>
      </c>
      <c r="J20" s="10">
        <v>11.2</v>
      </c>
      <c r="K20" s="10">
        <v>11.6</v>
      </c>
      <c r="L20" s="10">
        <v>11.9</v>
      </c>
      <c r="M20" s="22">
        <f t="shared" ref="M20" si="12">SUM(F20:H20)</f>
        <v>34.799999999999997</v>
      </c>
      <c r="N20" s="22">
        <f t="shared" ref="N20" si="13">I20</f>
        <v>11.2</v>
      </c>
      <c r="O20" s="22">
        <f t="shared" ref="O20" si="14">SUM(J20:L20)</f>
        <v>34.699999999999996</v>
      </c>
      <c r="P20" s="23">
        <f t="shared" ref="P20" si="15">SUM(F20:J20)</f>
        <v>57.2</v>
      </c>
      <c r="Q20" s="11" t="s">
        <v>180</v>
      </c>
      <c r="R20" s="11" t="s">
        <v>223</v>
      </c>
      <c r="S20" s="13" t="s">
        <v>194</v>
      </c>
      <c r="T20" s="13" t="s">
        <v>262</v>
      </c>
      <c r="U20" s="13" t="s">
        <v>811</v>
      </c>
      <c r="V20" s="13" t="s">
        <v>159</v>
      </c>
      <c r="W20" s="12">
        <v>10.4</v>
      </c>
      <c r="X20" s="12">
        <v>9.5</v>
      </c>
      <c r="Y20" s="12">
        <v>9.6999999999999993</v>
      </c>
      <c r="Z20" s="11" t="s">
        <v>159</v>
      </c>
      <c r="AA20" s="16">
        <v>-1.1000000000000001</v>
      </c>
      <c r="AB20" s="11" t="s">
        <v>267</v>
      </c>
      <c r="AC20" s="11">
        <v>-1</v>
      </c>
      <c r="AD20" s="11">
        <v>-0.1</v>
      </c>
      <c r="AE20" s="11"/>
      <c r="AF20" s="11" t="s">
        <v>638</v>
      </c>
      <c r="AG20" s="11" t="s">
        <v>270</v>
      </c>
      <c r="AH20" s="11" t="s">
        <v>159</v>
      </c>
      <c r="AI20" s="8"/>
      <c r="AJ20" s="8" t="s">
        <v>1363</v>
      </c>
      <c r="AK20" s="27" t="s">
        <v>1364</v>
      </c>
    </row>
  </sheetData>
  <autoFilter ref="A1:AJ1" xr:uid="{00000000-0009-0000-0000-000002000000}"/>
  <phoneticPr fontId="12"/>
  <conditionalFormatting sqref="F2:L2">
    <cfRule type="colorScale" priority="100">
      <colorScale>
        <cfvo type="min"/>
        <cfvo type="percentile" val="50"/>
        <cfvo type="max"/>
        <color rgb="FFF8696B"/>
        <color rgb="FFFFEB84"/>
        <color rgb="FF63BE7B"/>
      </colorScale>
    </cfRule>
  </conditionalFormatting>
  <conditionalFormatting sqref="F3:L4">
    <cfRule type="colorScale" priority="46">
      <colorScale>
        <cfvo type="min"/>
        <cfvo type="percentile" val="50"/>
        <cfvo type="max"/>
        <color rgb="FFF8696B"/>
        <color rgb="FFFFEB84"/>
        <color rgb="FF63BE7B"/>
      </colorScale>
    </cfRule>
  </conditionalFormatting>
  <conditionalFormatting sqref="F5:L5">
    <cfRule type="colorScale" priority="42">
      <colorScale>
        <cfvo type="min"/>
        <cfvo type="percentile" val="50"/>
        <cfvo type="max"/>
        <color rgb="FFF8696B"/>
        <color rgb="FFFFEB84"/>
        <color rgb="FF63BE7B"/>
      </colorScale>
    </cfRule>
  </conditionalFormatting>
  <conditionalFormatting sqref="Z2:Z20">
    <cfRule type="containsText" dxfId="521" priority="370" operator="containsText" text="D">
      <formula>NOT(ISERROR(SEARCH("D",Z2)))</formula>
    </cfRule>
    <cfRule type="containsText" dxfId="520" priority="371" operator="containsText" text="S">
      <formula>NOT(ISERROR(SEARCH("S",Z2)))</formula>
    </cfRule>
    <cfRule type="containsText" dxfId="519" priority="372" operator="containsText" text="F">
      <formula>NOT(ISERROR(SEARCH("F",Z2)))</formula>
    </cfRule>
    <cfRule type="containsText" dxfId="518" priority="373" operator="containsText" text="E">
      <formula>NOT(ISERROR(SEARCH("E",Z2)))</formula>
    </cfRule>
    <cfRule type="containsText" dxfId="517" priority="374" operator="containsText" text="B">
      <formula>NOT(ISERROR(SEARCH("B",Z2)))</formula>
    </cfRule>
    <cfRule type="containsText" dxfId="516" priority="375" operator="containsText" text="A">
      <formula>NOT(ISERROR(SEARCH("A",Z2)))</formula>
    </cfRule>
  </conditionalFormatting>
  <conditionalFormatting sqref="AF2:AI5">
    <cfRule type="containsText" dxfId="515" priority="39" operator="containsText" text="E">
      <formula>NOT(ISERROR(SEARCH("E",AF2)))</formula>
    </cfRule>
    <cfRule type="containsText" dxfId="514" priority="40" operator="containsText" text="B">
      <formula>NOT(ISERROR(SEARCH("B",AF2)))</formula>
    </cfRule>
    <cfRule type="containsText" dxfId="513" priority="41" operator="containsText" text="A">
      <formula>NOT(ISERROR(SEARCH("A",AF2)))</formula>
    </cfRule>
  </conditionalFormatting>
  <conditionalFormatting sqref="F6:L6">
    <cfRule type="colorScale" priority="38">
      <colorScale>
        <cfvo type="min"/>
        <cfvo type="percentile" val="50"/>
        <cfvo type="max"/>
        <color rgb="FFF8696B"/>
        <color rgb="FFFFEB84"/>
        <color rgb="FF63BE7B"/>
      </colorScale>
    </cfRule>
  </conditionalFormatting>
  <conditionalFormatting sqref="AF6:AI6">
    <cfRule type="containsText" dxfId="512" priority="35" operator="containsText" text="E">
      <formula>NOT(ISERROR(SEARCH("E",AF6)))</formula>
    </cfRule>
    <cfRule type="containsText" dxfId="511" priority="36" operator="containsText" text="B">
      <formula>NOT(ISERROR(SEARCH("B",AF6)))</formula>
    </cfRule>
    <cfRule type="containsText" dxfId="510" priority="37" operator="containsText" text="A">
      <formula>NOT(ISERROR(SEARCH("A",AF6)))</formula>
    </cfRule>
  </conditionalFormatting>
  <conditionalFormatting sqref="F7:L8">
    <cfRule type="colorScale" priority="34">
      <colorScale>
        <cfvo type="min"/>
        <cfvo type="percentile" val="50"/>
        <cfvo type="max"/>
        <color rgb="FFF8696B"/>
        <color rgb="FFFFEB84"/>
        <color rgb="FF63BE7B"/>
      </colorScale>
    </cfRule>
  </conditionalFormatting>
  <conditionalFormatting sqref="AF7:AI8">
    <cfRule type="containsText" dxfId="509" priority="31" operator="containsText" text="E">
      <formula>NOT(ISERROR(SEARCH("E",AF7)))</formula>
    </cfRule>
    <cfRule type="containsText" dxfId="508" priority="32" operator="containsText" text="B">
      <formula>NOT(ISERROR(SEARCH("B",AF7)))</formula>
    </cfRule>
    <cfRule type="containsText" dxfId="507" priority="33" operator="containsText" text="A">
      <formula>NOT(ISERROR(SEARCH("A",AF7)))</formula>
    </cfRule>
  </conditionalFormatting>
  <conditionalFormatting sqref="F9:L9">
    <cfRule type="colorScale" priority="30">
      <colorScale>
        <cfvo type="min"/>
        <cfvo type="percentile" val="50"/>
        <cfvo type="max"/>
        <color rgb="FFF8696B"/>
        <color rgb="FFFFEB84"/>
        <color rgb="FF63BE7B"/>
      </colorScale>
    </cfRule>
  </conditionalFormatting>
  <conditionalFormatting sqref="AF9:AI9">
    <cfRule type="containsText" dxfId="506" priority="27" operator="containsText" text="E">
      <formula>NOT(ISERROR(SEARCH("E",AF9)))</formula>
    </cfRule>
    <cfRule type="containsText" dxfId="505" priority="28" operator="containsText" text="B">
      <formula>NOT(ISERROR(SEARCH("B",AF9)))</formula>
    </cfRule>
    <cfRule type="containsText" dxfId="504" priority="29" operator="containsText" text="A">
      <formula>NOT(ISERROR(SEARCH("A",AF9)))</formula>
    </cfRule>
  </conditionalFormatting>
  <conditionalFormatting sqref="F10:L12">
    <cfRule type="colorScale" priority="26">
      <colorScale>
        <cfvo type="min"/>
        <cfvo type="percentile" val="50"/>
        <cfvo type="max"/>
        <color rgb="FFF8696B"/>
        <color rgb="FFFFEB84"/>
        <color rgb="FF63BE7B"/>
      </colorScale>
    </cfRule>
  </conditionalFormatting>
  <conditionalFormatting sqref="AF10:AI12">
    <cfRule type="containsText" dxfId="503" priority="23" operator="containsText" text="E">
      <formula>NOT(ISERROR(SEARCH("E",AF10)))</formula>
    </cfRule>
    <cfRule type="containsText" dxfId="502" priority="24" operator="containsText" text="B">
      <formula>NOT(ISERROR(SEARCH("B",AF10)))</formula>
    </cfRule>
    <cfRule type="containsText" dxfId="501" priority="25" operator="containsText" text="A">
      <formula>NOT(ISERROR(SEARCH("A",AF10)))</formula>
    </cfRule>
  </conditionalFormatting>
  <conditionalFormatting sqref="F13:L14">
    <cfRule type="colorScale" priority="22">
      <colorScale>
        <cfvo type="min"/>
        <cfvo type="percentile" val="50"/>
        <cfvo type="max"/>
        <color rgb="FFF8696B"/>
        <color rgb="FFFFEB84"/>
        <color rgb="FF63BE7B"/>
      </colorScale>
    </cfRule>
  </conditionalFormatting>
  <conditionalFormatting sqref="AF13:AI14">
    <cfRule type="containsText" dxfId="500" priority="19" operator="containsText" text="E">
      <formula>NOT(ISERROR(SEARCH("E",AF13)))</formula>
    </cfRule>
    <cfRule type="containsText" dxfId="499" priority="20" operator="containsText" text="B">
      <formula>NOT(ISERROR(SEARCH("B",AF13)))</formula>
    </cfRule>
    <cfRule type="containsText" dxfId="498" priority="21" operator="containsText" text="A">
      <formula>NOT(ISERROR(SEARCH("A",AF13)))</formula>
    </cfRule>
  </conditionalFormatting>
  <conditionalFormatting sqref="F15:L15">
    <cfRule type="colorScale" priority="18">
      <colorScale>
        <cfvo type="min"/>
        <cfvo type="percentile" val="50"/>
        <cfvo type="max"/>
        <color rgb="FFF8696B"/>
        <color rgb="FFFFEB84"/>
        <color rgb="FF63BE7B"/>
      </colorScale>
    </cfRule>
  </conditionalFormatting>
  <conditionalFormatting sqref="AF15:AI16">
    <cfRule type="containsText" dxfId="497" priority="15" operator="containsText" text="E">
      <formula>NOT(ISERROR(SEARCH("E",AF15)))</formula>
    </cfRule>
    <cfRule type="containsText" dxfId="496" priority="16" operator="containsText" text="B">
      <formula>NOT(ISERROR(SEARCH("B",AF15)))</formula>
    </cfRule>
    <cfRule type="containsText" dxfId="495" priority="17" operator="containsText" text="A">
      <formula>NOT(ISERROR(SEARCH("A",AF15)))</formula>
    </cfRule>
  </conditionalFormatting>
  <conditionalFormatting sqref="F16:L16">
    <cfRule type="colorScale" priority="14">
      <colorScale>
        <cfvo type="min"/>
        <cfvo type="percentile" val="50"/>
        <cfvo type="max"/>
        <color rgb="FFF8696B"/>
        <color rgb="FFFFEB84"/>
        <color rgb="FF63BE7B"/>
      </colorScale>
    </cfRule>
  </conditionalFormatting>
  <conditionalFormatting sqref="AF17:AI18">
    <cfRule type="containsText" dxfId="494" priority="11" operator="containsText" text="E">
      <formula>NOT(ISERROR(SEARCH("E",AF17)))</formula>
    </cfRule>
    <cfRule type="containsText" dxfId="493" priority="12" operator="containsText" text="B">
      <formula>NOT(ISERROR(SEARCH("B",AF17)))</formula>
    </cfRule>
    <cfRule type="containsText" dxfId="492" priority="13" operator="containsText" text="A">
      <formula>NOT(ISERROR(SEARCH("A",AF17)))</formula>
    </cfRule>
  </conditionalFormatting>
  <conditionalFormatting sqref="F18:L18">
    <cfRule type="colorScale" priority="10">
      <colorScale>
        <cfvo type="min"/>
        <cfvo type="percentile" val="50"/>
        <cfvo type="max"/>
        <color rgb="FFF8696B"/>
        <color rgb="FFFFEB84"/>
        <color rgb="FF63BE7B"/>
      </colorScale>
    </cfRule>
  </conditionalFormatting>
  <conditionalFormatting sqref="F17:L17">
    <cfRule type="colorScale" priority="9">
      <colorScale>
        <cfvo type="min"/>
        <cfvo type="percentile" val="50"/>
        <cfvo type="max"/>
        <color rgb="FFF8696B"/>
        <color rgb="FFFFEB84"/>
        <color rgb="FF63BE7B"/>
      </colorScale>
    </cfRule>
  </conditionalFormatting>
  <conditionalFormatting sqref="AF19:AI19">
    <cfRule type="containsText" dxfId="491" priority="6" operator="containsText" text="E">
      <formula>NOT(ISERROR(SEARCH("E",AF19)))</formula>
    </cfRule>
    <cfRule type="containsText" dxfId="490" priority="7" operator="containsText" text="B">
      <formula>NOT(ISERROR(SEARCH("B",AF19)))</formula>
    </cfRule>
    <cfRule type="containsText" dxfId="489" priority="8" operator="containsText" text="A">
      <formula>NOT(ISERROR(SEARCH("A",AF19)))</formula>
    </cfRule>
  </conditionalFormatting>
  <conditionalFormatting sqref="F19:L19">
    <cfRule type="colorScale" priority="5">
      <colorScale>
        <cfvo type="min"/>
        <cfvo type="percentile" val="50"/>
        <cfvo type="max"/>
        <color rgb="FFF8696B"/>
        <color rgb="FFFFEB84"/>
        <color rgb="FF63BE7B"/>
      </colorScale>
    </cfRule>
  </conditionalFormatting>
  <conditionalFormatting sqref="AF20:AI20">
    <cfRule type="containsText" dxfId="488" priority="2" operator="containsText" text="E">
      <formula>NOT(ISERROR(SEARCH("E",AF20)))</formula>
    </cfRule>
    <cfRule type="containsText" dxfId="487" priority="3" operator="containsText" text="B">
      <formula>NOT(ISERROR(SEARCH("B",AF20)))</formula>
    </cfRule>
    <cfRule type="containsText" dxfId="486" priority="4" operator="containsText" text="A">
      <formula>NOT(ISERROR(SEARCH("A",AF20)))</formula>
    </cfRule>
  </conditionalFormatting>
  <conditionalFormatting sqref="F20:L2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20"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M13:P14 M15:P16 M17:P18 M19:P19 M20:P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24"/>
  <sheetViews>
    <sheetView zoomScaleNormal="100" workbookViewId="0">
      <pane xSplit="5" ySplit="1" topLeftCell="L2" activePane="bottomRight" state="frozen"/>
      <selection activeCell="E24" sqref="E24"/>
      <selection pane="topRight" activeCell="E24" sqref="E24"/>
      <selection pane="bottomLeft" activeCell="E24" sqref="E24"/>
      <selection pane="bottomRight" activeCell="AM24" sqref="AM24"/>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N15" si="0">SUM(F2:H2)</f>
        <v>34.099999999999994</v>
      </c>
      <c r="O2" s="22">
        <f t="shared" ref="O2:O15" si="1">SUM(I2:J2)</f>
        <v>23.700000000000003</v>
      </c>
      <c r="P2" s="22">
        <f t="shared" ref="P2:P15" si="2">SUM(K2:M2)</f>
        <v>34.900000000000006</v>
      </c>
      <c r="Q2" s="23">
        <f t="shared" ref="Q2:Q15" si="3">SUM(F2:J2)</f>
        <v>57.8</v>
      </c>
      <c r="R2" s="23">
        <f t="shared" ref="R2:R15"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si="0"/>
        <v>34.1</v>
      </c>
      <c r="O3" s="22">
        <f t="shared" si="1"/>
        <v>24.1</v>
      </c>
      <c r="P3" s="22">
        <f t="shared" si="2"/>
        <v>35.6</v>
      </c>
      <c r="Q3" s="23">
        <f t="shared" si="3"/>
        <v>58.2</v>
      </c>
      <c r="R3" s="23">
        <f t="shared" si="4"/>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si="0"/>
        <v>35.6</v>
      </c>
      <c r="O4" s="22">
        <f t="shared" si="1"/>
        <v>24.2</v>
      </c>
      <c r="P4" s="22">
        <f t="shared" si="2"/>
        <v>33.799999999999997</v>
      </c>
      <c r="Q4" s="23">
        <f t="shared" si="3"/>
        <v>59.8</v>
      </c>
      <c r="R4" s="23">
        <f t="shared" si="4"/>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si="0"/>
        <v>35.1</v>
      </c>
      <c r="O5" s="22">
        <f t="shared" si="1"/>
        <v>24.2</v>
      </c>
      <c r="P5" s="22">
        <f t="shared" si="2"/>
        <v>37.4</v>
      </c>
      <c r="Q5" s="23">
        <f t="shared" si="3"/>
        <v>59.3</v>
      </c>
      <c r="R5" s="23">
        <f t="shared" si="4"/>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si="0"/>
        <v>35.1</v>
      </c>
      <c r="O6" s="22">
        <f t="shared" si="1"/>
        <v>23.6</v>
      </c>
      <c r="P6" s="22">
        <f t="shared" si="2"/>
        <v>34.299999999999997</v>
      </c>
      <c r="Q6" s="23">
        <f t="shared" si="3"/>
        <v>58.7</v>
      </c>
      <c r="R6" s="23">
        <f t="shared" si="4"/>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si="0"/>
        <v>34.799999999999997</v>
      </c>
      <c r="O7" s="22">
        <f t="shared" si="1"/>
        <v>23.7</v>
      </c>
      <c r="P7" s="22">
        <f t="shared" si="2"/>
        <v>35.4</v>
      </c>
      <c r="Q7" s="23">
        <f t="shared" si="3"/>
        <v>58.5</v>
      </c>
      <c r="R7" s="23">
        <f t="shared" si="4"/>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0"/>
        <v>34.799999999999997</v>
      </c>
      <c r="O8" s="22">
        <f t="shared" si="1"/>
        <v>24</v>
      </c>
      <c r="P8" s="22">
        <f t="shared" si="2"/>
        <v>35.1</v>
      </c>
      <c r="Q8" s="23">
        <f t="shared" si="3"/>
        <v>58.8</v>
      </c>
      <c r="R8" s="23">
        <f t="shared" si="4"/>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si="0"/>
        <v>34.6</v>
      </c>
      <c r="O9" s="22">
        <f t="shared" si="1"/>
        <v>23.799999999999997</v>
      </c>
      <c r="P9" s="22">
        <f t="shared" si="2"/>
        <v>35.199999999999996</v>
      </c>
      <c r="Q9" s="23">
        <f t="shared" si="3"/>
        <v>58.400000000000006</v>
      </c>
      <c r="R9" s="23">
        <f t="shared" si="4"/>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si="0"/>
        <v>35.299999999999997</v>
      </c>
      <c r="O10" s="22">
        <f t="shared" si="1"/>
        <v>25</v>
      </c>
      <c r="P10" s="22">
        <f t="shared" si="2"/>
        <v>34.700000000000003</v>
      </c>
      <c r="Q10" s="23">
        <f t="shared" si="3"/>
        <v>60.3</v>
      </c>
      <c r="R10" s="23">
        <f t="shared" si="4"/>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0"/>
        <v>34.1</v>
      </c>
      <c r="O11" s="22">
        <f t="shared" si="1"/>
        <v>24.6</v>
      </c>
      <c r="P11" s="22">
        <f t="shared" si="2"/>
        <v>36.1</v>
      </c>
      <c r="Q11" s="23">
        <f t="shared" si="3"/>
        <v>58.7</v>
      </c>
      <c r="R11" s="23">
        <f t="shared" si="4"/>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row r="12" spans="1:39" s="5" customFormat="1">
      <c r="A12" s="6">
        <v>45213</v>
      </c>
      <c r="B12" s="18" t="s">
        <v>919</v>
      </c>
      <c r="C12" s="8" t="s">
        <v>182</v>
      </c>
      <c r="D12" s="9">
        <v>6.5335648148148143E-2</v>
      </c>
      <c r="E12" s="8" t="s">
        <v>930</v>
      </c>
      <c r="F12" s="10">
        <v>12.7</v>
      </c>
      <c r="G12" s="10">
        <v>10.9</v>
      </c>
      <c r="H12" s="10">
        <v>11.5</v>
      </c>
      <c r="I12" s="10">
        <v>12.3</v>
      </c>
      <c r="J12" s="10">
        <v>12</v>
      </c>
      <c r="K12" s="10">
        <v>12.2</v>
      </c>
      <c r="L12" s="10">
        <v>11.4</v>
      </c>
      <c r="M12" s="10">
        <v>11.5</v>
      </c>
      <c r="N12" s="22">
        <f t="shared" si="0"/>
        <v>35.1</v>
      </c>
      <c r="O12" s="22">
        <f t="shared" si="1"/>
        <v>24.3</v>
      </c>
      <c r="P12" s="22">
        <f t="shared" si="2"/>
        <v>35.1</v>
      </c>
      <c r="Q12" s="23">
        <f t="shared" si="3"/>
        <v>59.400000000000006</v>
      </c>
      <c r="R12" s="23">
        <f t="shared" si="4"/>
        <v>59.4</v>
      </c>
      <c r="S12" s="11" t="s">
        <v>180</v>
      </c>
      <c r="T12" s="11" t="s">
        <v>197</v>
      </c>
      <c r="U12" s="13" t="s">
        <v>214</v>
      </c>
      <c r="V12" s="13" t="s">
        <v>211</v>
      </c>
      <c r="W12" s="13" t="s">
        <v>829</v>
      </c>
      <c r="X12" s="13" t="s">
        <v>136</v>
      </c>
      <c r="Y12" s="12">
        <v>9.1999999999999993</v>
      </c>
      <c r="Z12" s="12">
        <v>8</v>
      </c>
      <c r="AA12" s="12">
        <v>10.199999999999999</v>
      </c>
      <c r="AB12" s="11" t="s">
        <v>136</v>
      </c>
      <c r="AC12" s="12">
        <v>-0.6</v>
      </c>
      <c r="AD12" s="12" t="s">
        <v>267</v>
      </c>
      <c r="AE12" s="12">
        <v>0.8</v>
      </c>
      <c r="AF12" s="12">
        <v>-1.4</v>
      </c>
      <c r="AG12" s="12"/>
      <c r="AH12" s="11" t="s">
        <v>269</v>
      </c>
      <c r="AI12" s="11" t="s">
        <v>270</v>
      </c>
      <c r="AJ12" s="11" t="s">
        <v>160</v>
      </c>
      <c r="AK12" s="8"/>
      <c r="AL12" s="8" t="s">
        <v>957</v>
      </c>
      <c r="AM12" s="27" t="s">
        <v>958</v>
      </c>
    </row>
    <row r="13" spans="1:39" s="5" customFormat="1">
      <c r="A13" s="6">
        <v>45213</v>
      </c>
      <c r="B13" s="18" t="s">
        <v>921</v>
      </c>
      <c r="C13" s="8" t="s">
        <v>182</v>
      </c>
      <c r="D13" s="9">
        <v>6.5312499999999996E-2</v>
      </c>
      <c r="E13" s="8" t="s">
        <v>932</v>
      </c>
      <c r="F13" s="10">
        <v>12.8</v>
      </c>
      <c r="G13" s="10">
        <v>11.6</v>
      </c>
      <c r="H13" s="10">
        <v>12</v>
      </c>
      <c r="I13" s="10">
        <v>12.4</v>
      </c>
      <c r="J13" s="10">
        <v>11.8</v>
      </c>
      <c r="K13" s="10">
        <v>11.7</v>
      </c>
      <c r="L13" s="10">
        <v>11</v>
      </c>
      <c r="M13" s="10">
        <v>11</v>
      </c>
      <c r="N13" s="22">
        <f t="shared" si="0"/>
        <v>36.4</v>
      </c>
      <c r="O13" s="22">
        <f t="shared" si="1"/>
        <v>24.200000000000003</v>
      </c>
      <c r="P13" s="22">
        <f t="shared" si="2"/>
        <v>33.700000000000003</v>
      </c>
      <c r="Q13" s="23">
        <f t="shared" si="3"/>
        <v>60.599999999999994</v>
      </c>
      <c r="R13" s="23">
        <f t="shared" si="4"/>
        <v>57.900000000000006</v>
      </c>
      <c r="S13" s="11" t="s">
        <v>196</v>
      </c>
      <c r="T13" s="11" t="s">
        <v>197</v>
      </c>
      <c r="U13" s="13" t="s">
        <v>201</v>
      </c>
      <c r="V13" s="13" t="s">
        <v>933</v>
      </c>
      <c r="W13" s="13" t="s">
        <v>194</v>
      </c>
      <c r="X13" s="13" t="s">
        <v>136</v>
      </c>
      <c r="Y13" s="12">
        <v>9.1999999999999993</v>
      </c>
      <c r="Z13" s="12">
        <v>8</v>
      </c>
      <c r="AA13" s="12">
        <v>10.199999999999999</v>
      </c>
      <c r="AB13" s="11" t="s">
        <v>136</v>
      </c>
      <c r="AC13" s="12">
        <v>-1.1000000000000001</v>
      </c>
      <c r="AD13" s="12">
        <v>-0.8</v>
      </c>
      <c r="AE13" s="12">
        <v>-0.5</v>
      </c>
      <c r="AF13" s="12">
        <v>-1.4</v>
      </c>
      <c r="AG13" s="12"/>
      <c r="AH13" s="11" t="s">
        <v>186</v>
      </c>
      <c r="AI13" s="11" t="s">
        <v>270</v>
      </c>
      <c r="AJ13" s="11" t="s">
        <v>159</v>
      </c>
      <c r="AK13" s="8"/>
      <c r="AL13" s="8" t="s">
        <v>960</v>
      </c>
      <c r="AM13" s="27" t="s">
        <v>998</v>
      </c>
    </row>
    <row r="14" spans="1:39" s="5" customFormat="1">
      <c r="A14" s="6">
        <v>45220</v>
      </c>
      <c r="B14" s="18" t="s">
        <v>800</v>
      </c>
      <c r="C14" s="8" t="s">
        <v>182</v>
      </c>
      <c r="D14" s="9">
        <v>6.671296296296296E-2</v>
      </c>
      <c r="E14" s="8" t="s">
        <v>1007</v>
      </c>
      <c r="F14" s="10">
        <v>12.7</v>
      </c>
      <c r="G14" s="10">
        <v>10.9</v>
      </c>
      <c r="H14" s="10">
        <v>11.7</v>
      </c>
      <c r="I14" s="10">
        <v>12.8</v>
      </c>
      <c r="J14" s="10">
        <v>12.8</v>
      </c>
      <c r="K14" s="10">
        <v>12.4</v>
      </c>
      <c r="L14" s="10">
        <v>11.7</v>
      </c>
      <c r="M14" s="10">
        <v>11.4</v>
      </c>
      <c r="N14" s="22">
        <f t="shared" si="0"/>
        <v>35.299999999999997</v>
      </c>
      <c r="O14" s="22">
        <f t="shared" si="1"/>
        <v>25.6</v>
      </c>
      <c r="P14" s="22">
        <f t="shared" si="2"/>
        <v>35.5</v>
      </c>
      <c r="Q14" s="23">
        <f t="shared" si="3"/>
        <v>60.899999999999991</v>
      </c>
      <c r="R14" s="23">
        <f t="shared" si="4"/>
        <v>61.1</v>
      </c>
      <c r="S14" s="11" t="s">
        <v>196</v>
      </c>
      <c r="T14" s="11" t="s">
        <v>197</v>
      </c>
      <c r="U14" s="13" t="s">
        <v>229</v>
      </c>
      <c r="V14" s="13" t="s">
        <v>1008</v>
      </c>
      <c r="W14" s="13" t="s">
        <v>1009</v>
      </c>
      <c r="X14" s="13" t="s">
        <v>136</v>
      </c>
      <c r="Y14" s="12">
        <v>10</v>
      </c>
      <c r="Z14" s="12">
        <v>8</v>
      </c>
      <c r="AA14" s="12">
        <v>9.4</v>
      </c>
      <c r="AB14" s="11" t="s">
        <v>159</v>
      </c>
      <c r="AC14" s="12">
        <v>1</v>
      </c>
      <c r="AD14" s="12" t="s">
        <v>267</v>
      </c>
      <c r="AE14" s="12">
        <v>1.7</v>
      </c>
      <c r="AF14" s="12">
        <v>-0.7</v>
      </c>
      <c r="AG14" s="12"/>
      <c r="AH14" s="11" t="s">
        <v>271</v>
      </c>
      <c r="AI14" s="11" t="s">
        <v>270</v>
      </c>
      <c r="AJ14" s="11" t="s">
        <v>159</v>
      </c>
      <c r="AK14" s="8"/>
      <c r="AL14" s="8" t="s">
        <v>1038</v>
      </c>
      <c r="AM14" s="27" t="s">
        <v>1039</v>
      </c>
    </row>
    <row r="15" spans="1:39" s="5" customFormat="1">
      <c r="A15" s="6">
        <v>45228</v>
      </c>
      <c r="B15" s="18" t="s">
        <v>792</v>
      </c>
      <c r="C15" s="8" t="s">
        <v>182</v>
      </c>
      <c r="D15" s="9">
        <v>6.5335648148148143E-2</v>
      </c>
      <c r="E15" s="8" t="s">
        <v>1096</v>
      </c>
      <c r="F15" s="10">
        <v>12.3</v>
      </c>
      <c r="G15" s="10">
        <v>10.4</v>
      </c>
      <c r="H15" s="10">
        <v>11.3</v>
      </c>
      <c r="I15" s="10">
        <v>11.8</v>
      </c>
      <c r="J15" s="10">
        <v>11.9</v>
      </c>
      <c r="K15" s="10">
        <v>12.2</v>
      </c>
      <c r="L15" s="10">
        <v>12.5</v>
      </c>
      <c r="M15" s="10">
        <v>12.1</v>
      </c>
      <c r="N15" s="22">
        <f t="shared" si="0"/>
        <v>34</v>
      </c>
      <c r="O15" s="22">
        <f t="shared" si="1"/>
        <v>23.700000000000003</v>
      </c>
      <c r="P15" s="22">
        <f t="shared" si="2"/>
        <v>36.799999999999997</v>
      </c>
      <c r="Q15" s="23">
        <f t="shared" si="3"/>
        <v>57.699999999999996</v>
      </c>
      <c r="R15" s="23">
        <f t="shared" si="4"/>
        <v>60.500000000000007</v>
      </c>
      <c r="S15" s="11" t="s">
        <v>192</v>
      </c>
      <c r="T15" s="11" t="s">
        <v>329</v>
      </c>
      <c r="U15" s="13" t="s">
        <v>232</v>
      </c>
      <c r="V15" s="13" t="s">
        <v>200</v>
      </c>
      <c r="W15" s="13" t="s">
        <v>825</v>
      </c>
      <c r="X15" s="13" t="s">
        <v>136</v>
      </c>
      <c r="Y15" s="12">
        <v>8.6</v>
      </c>
      <c r="Z15" s="12">
        <v>6.5</v>
      </c>
      <c r="AA15" s="12">
        <v>10</v>
      </c>
      <c r="AB15" s="11" t="s">
        <v>163</v>
      </c>
      <c r="AC15" s="12">
        <v>-0.6</v>
      </c>
      <c r="AD15" s="12" t="s">
        <v>267</v>
      </c>
      <c r="AE15" s="12">
        <v>0.6</v>
      </c>
      <c r="AF15" s="12">
        <v>-1.2</v>
      </c>
      <c r="AG15" s="12"/>
      <c r="AH15" s="11" t="s">
        <v>269</v>
      </c>
      <c r="AI15" s="11" t="s">
        <v>269</v>
      </c>
      <c r="AJ15" s="11" t="s">
        <v>160</v>
      </c>
      <c r="AK15" s="8"/>
      <c r="AL15" s="8" t="s">
        <v>1132</v>
      </c>
      <c r="AM15" s="27" t="s">
        <v>1133</v>
      </c>
    </row>
    <row r="16" spans="1:39" s="5" customFormat="1">
      <c r="A16" s="6">
        <v>45234</v>
      </c>
      <c r="B16" s="17" t="s">
        <v>792</v>
      </c>
      <c r="C16" s="8" t="s">
        <v>182</v>
      </c>
      <c r="D16" s="9">
        <v>6.4618055555555554E-2</v>
      </c>
      <c r="E16" s="8" t="s">
        <v>1158</v>
      </c>
      <c r="F16" s="10">
        <v>12.7</v>
      </c>
      <c r="G16" s="10">
        <v>10.8</v>
      </c>
      <c r="H16" s="10">
        <v>11.3</v>
      </c>
      <c r="I16" s="10">
        <v>12</v>
      </c>
      <c r="J16" s="10">
        <v>11.8</v>
      </c>
      <c r="K16" s="10">
        <v>11.9</v>
      </c>
      <c r="L16" s="10">
        <v>11.3</v>
      </c>
      <c r="M16" s="10">
        <v>11.5</v>
      </c>
      <c r="N16" s="22">
        <f t="shared" ref="N16:N18" si="5">SUM(F16:H16)</f>
        <v>34.799999999999997</v>
      </c>
      <c r="O16" s="22">
        <f t="shared" ref="O16:O18" si="6">SUM(I16:J16)</f>
        <v>23.8</v>
      </c>
      <c r="P16" s="22">
        <f t="shared" ref="P16:P18" si="7">SUM(K16:M16)</f>
        <v>34.700000000000003</v>
      </c>
      <c r="Q16" s="23">
        <f t="shared" ref="Q16:Q18" si="8">SUM(F16:J16)</f>
        <v>58.599999999999994</v>
      </c>
      <c r="R16" s="23">
        <f t="shared" ref="R16:R18" si="9">SUM(I16:M16)</f>
        <v>58.5</v>
      </c>
      <c r="S16" s="11" t="s">
        <v>180</v>
      </c>
      <c r="T16" s="11" t="s">
        <v>197</v>
      </c>
      <c r="U16" s="13" t="s">
        <v>211</v>
      </c>
      <c r="V16" s="13" t="s">
        <v>200</v>
      </c>
      <c r="W16" s="13" t="s">
        <v>211</v>
      </c>
      <c r="X16" s="13" t="s">
        <v>163</v>
      </c>
      <c r="Y16" s="12">
        <v>9.3000000000000007</v>
      </c>
      <c r="Z16" s="12">
        <v>8.1999999999999993</v>
      </c>
      <c r="AA16" s="12">
        <v>10</v>
      </c>
      <c r="AB16" s="11" t="s">
        <v>136</v>
      </c>
      <c r="AC16" s="12">
        <v>-1.8</v>
      </c>
      <c r="AD16" s="12" t="s">
        <v>267</v>
      </c>
      <c r="AE16" s="12">
        <v>-0.4</v>
      </c>
      <c r="AF16" s="12">
        <v>-1.4</v>
      </c>
      <c r="AG16" s="12"/>
      <c r="AH16" s="11" t="s">
        <v>186</v>
      </c>
      <c r="AI16" s="11" t="s">
        <v>270</v>
      </c>
      <c r="AJ16" s="11" t="s">
        <v>160</v>
      </c>
      <c r="AK16" s="8"/>
      <c r="AL16" s="8" t="s">
        <v>1182</v>
      </c>
      <c r="AM16" s="27" t="s">
        <v>1183</v>
      </c>
    </row>
    <row r="17" spans="1:39" s="5" customFormat="1">
      <c r="A17" s="6">
        <v>45234</v>
      </c>
      <c r="B17" s="18" t="s">
        <v>800</v>
      </c>
      <c r="C17" s="8" t="s">
        <v>182</v>
      </c>
      <c r="D17" s="9">
        <v>6.6736111111111107E-2</v>
      </c>
      <c r="E17" s="8" t="s">
        <v>1160</v>
      </c>
      <c r="F17" s="10">
        <v>13.1</v>
      </c>
      <c r="G17" s="10">
        <v>11.4</v>
      </c>
      <c r="H17" s="10">
        <v>12.3</v>
      </c>
      <c r="I17" s="10">
        <v>12.8</v>
      </c>
      <c r="J17" s="10">
        <v>12.4</v>
      </c>
      <c r="K17" s="10">
        <v>12.1</v>
      </c>
      <c r="L17" s="10">
        <v>11.2</v>
      </c>
      <c r="M17" s="10">
        <v>11.3</v>
      </c>
      <c r="N17" s="22">
        <f t="shared" si="5"/>
        <v>36.799999999999997</v>
      </c>
      <c r="O17" s="22">
        <f t="shared" si="6"/>
        <v>25.200000000000003</v>
      </c>
      <c r="P17" s="22">
        <f t="shared" si="7"/>
        <v>34.599999999999994</v>
      </c>
      <c r="Q17" s="23">
        <f t="shared" si="8"/>
        <v>61.999999999999993</v>
      </c>
      <c r="R17" s="23">
        <f t="shared" si="9"/>
        <v>59.8</v>
      </c>
      <c r="S17" s="11" t="s">
        <v>458</v>
      </c>
      <c r="T17" s="11" t="s">
        <v>197</v>
      </c>
      <c r="U17" s="13" t="s">
        <v>229</v>
      </c>
      <c r="V17" s="13" t="s">
        <v>240</v>
      </c>
      <c r="W17" s="13" t="s">
        <v>225</v>
      </c>
      <c r="X17" s="13" t="s">
        <v>163</v>
      </c>
      <c r="Y17" s="12">
        <v>9.3000000000000007</v>
      </c>
      <c r="Z17" s="12">
        <v>8.1999999999999993</v>
      </c>
      <c r="AA17" s="12">
        <v>10</v>
      </c>
      <c r="AB17" s="11" t="s">
        <v>136</v>
      </c>
      <c r="AC17" s="12">
        <v>1.2</v>
      </c>
      <c r="AD17" s="12">
        <v>-0.7</v>
      </c>
      <c r="AE17" s="12">
        <v>1.9</v>
      </c>
      <c r="AF17" s="12">
        <v>-1.4</v>
      </c>
      <c r="AG17" s="12"/>
      <c r="AH17" s="11" t="s">
        <v>274</v>
      </c>
      <c r="AI17" s="11" t="s">
        <v>269</v>
      </c>
      <c r="AJ17" s="11" t="s">
        <v>159</v>
      </c>
      <c r="AK17" s="8"/>
      <c r="AL17" s="8" t="s">
        <v>1186</v>
      </c>
      <c r="AM17" s="27" t="s">
        <v>1187</v>
      </c>
    </row>
    <row r="18" spans="1:39" s="5" customFormat="1">
      <c r="A18" s="6">
        <v>45235</v>
      </c>
      <c r="B18" s="17" t="s">
        <v>800</v>
      </c>
      <c r="C18" s="8" t="s">
        <v>182</v>
      </c>
      <c r="D18" s="9">
        <v>6.5312499999999996E-2</v>
      </c>
      <c r="E18" s="8" t="s">
        <v>1171</v>
      </c>
      <c r="F18" s="10">
        <v>12.5</v>
      </c>
      <c r="G18" s="10">
        <v>11.2</v>
      </c>
      <c r="H18" s="10">
        <v>11.9</v>
      </c>
      <c r="I18" s="10">
        <v>12.3</v>
      </c>
      <c r="J18" s="10">
        <v>11.9</v>
      </c>
      <c r="K18" s="10">
        <v>11.7</v>
      </c>
      <c r="L18" s="10">
        <v>11.3</v>
      </c>
      <c r="M18" s="10">
        <v>11.5</v>
      </c>
      <c r="N18" s="22">
        <f t="shared" si="5"/>
        <v>35.6</v>
      </c>
      <c r="O18" s="22">
        <f t="shared" si="6"/>
        <v>24.200000000000003</v>
      </c>
      <c r="P18" s="22">
        <f t="shared" si="7"/>
        <v>34.5</v>
      </c>
      <c r="Q18" s="23">
        <f t="shared" si="8"/>
        <v>59.800000000000004</v>
      </c>
      <c r="R18" s="23">
        <f t="shared" si="9"/>
        <v>58.7</v>
      </c>
      <c r="S18" s="11" t="s">
        <v>196</v>
      </c>
      <c r="T18" s="11" t="s">
        <v>197</v>
      </c>
      <c r="U18" s="13" t="s">
        <v>225</v>
      </c>
      <c r="V18" s="13" t="s">
        <v>222</v>
      </c>
      <c r="W18" s="13" t="s">
        <v>216</v>
      </c>
      <c r="X18" s="13" t="s">
        <v>163</v>
      </c>
      <c r="Y18" s="12">
        <v>10.199999999999999</v>
      </c>
      <c r="Z18" s="12">
        <v>7.1</v>
      </c>
      <c r="AA18" s="12">
        <v>10</v>
      </c>
      <c r="AB18" s="11" t="s">
        <v>136</v>
      </c>
      <c r="AC18" s="12">
        <v>-1.1000000000000001</v>
      </c>
      <c r="AD18" s="12">
        <v>-0.3</v>
      </c>
      <c r="AE18" s="12" t="s">
        <v>268</v>
      </c>
      <c r="AF18" s="12">
        <v>-1.4</v>
      </c>
      <c r="AG18" s="12"/>
      <c r="AH18" s="11" t="s">
        <v>270</v>
      </c>
      <c r="AI18" s="11" t="s">
        <v>270</v>
      </c>
      <c r="AJ18" s="11" t="s">
        <v>163</v>
      </c>
      <c r="AK18" s="8"/>
      <c r="AL18" s="8" t="s">
        <v>1206</v>
      </c>
      <c r="AM18" s="27" t="s">
        <v>1207</v>
      </c>
    </row>
    <row r="19" spans="1:39" s="5" customFormat="1">
      <c r="A19" s="6">
        <v>45241</v>
      </c>
      <c r="B19" s="18" t="s">
        <v>1164</v>
      </c>
      <c r="C19" s="8" t="s">
        <v>374</v>
      </c>
      <c r="D19" s="9">
        <v>6.6041666666666665E-2</v>
      </c>
      <c r="E19" s="8" t="s">
        <v>1229</v>
      </c>
      <c r="F19" s="10">
        <v>12.7</v>
      </c>
      <c r="G19" s="10">
        <v>11.4</v>
      </c>
      <c r="H19" s="10">
        <v>11.7</v>
      </c>
      <c r="I19" s="10">
        <v>11.9</v>
      </c>
      <c r="J19" s="10">
        <v>12.1</v>
      </c>
      <c r="K19" s="10">
        <v>11.9</v>
      </c>
      <c r="L19" s="10">
        <v>11.7</v>
      </c>
      <c r="M19" s="10">
        <v>12.2</v>
      </c>
      <c r="N19" s="22">
        <f t="shared" ref="N19:N20" si="10">SUM(F19:H19)</f>
        <v>35.799999999999997</v>
      </c>
      <c r="O19" s="22">
        <f t="shared" ref="O19:O20" si="11">SUM(I19:J19)</f>
        <v>24</v>
      </c>
      <c r="P19" s="22">
        <f t="shared" ref="P19:P20" si="12">SUM(K19:M19)</f>
        <v>35.799999999999997</v>
      </c>
      <c r="Q19" s="23">
        <f t="shared" ref="Q19:Q20" si="13">SUM(F19:J19)</f>
        <v>59.8</v>
      </c>
      <c r="R19" s="23">
        <f t="shared" ref="R19:R20" si="14">SUM(I19:M19)</f>
        <v>59.8</v>
      </c>
      <c r="S19" s="11" t="s">
        <v>180</v>
      </c>
      <c r="T19" s="11" t="s">
        <v>181</v>
      </c>
      <c r="U19" s="13" t="s">
        <v>452</v>
      </c>
      <c r="V19" s="13" t="s">
        <v>211</v>
      </c>
      <c r="W19" s="13" t="s">
        <v>570</v>
      </c>
      <c r="X19" s="13" t="s">
        <v>163</v>
      </c>
      <c r="Y19" s="12">
        <v>12.6</v>
      </c>
      <c r="Z19" s="12">
        <v>12.4</v>
      </c>
      <c r="AA19" s="12">
        <v>8.9</v>
      </c>
      <c r="AB19" s="11" t="s">
        <v>159</v>
      </c>
      <c r="AC19" s="12">
        <v>0.2</v>
      </c>
      <c r="AD19" s="12" t="s">
        <v>267</v>
      </c>
      <c r="AE19" s="12">
        <v>0.4</v>
      </c>
      <c r="AF19" s="12">
        <v>-0.2</v>
      </c>
      <c r="AG19" s="12"/>
      <c r="AH19" s="11" t="s">
        <v>269</v>
      </c>
      <c r="AI19" s="11" t="s">
        <v>270</v>
      </c>
      <c r="AJ19" s="11" t="s">
        <v>160</v>
      </c>
      <c r="AK19" s="8"/>
      <c r="AL19" s="8" t="s">
        <v>1259</v>
      </c>
      <c r="AM19" s="27" t="s">
        <v>1260</v>
      </c>
    </row>
    <row r="20" spans="1:39" s="5" customFormat="1">
      <c r="A20" s="6">
        <v>45242</v>
      </c>
      <c r="B20" s="18" t="s">
        <v>792</v>
      </c>
      <c r="C20" s="8" t="s">
        <v>182</v>
      </c>
      <c r="D20" s="9">
        <v>6.5972222222222224E-2</v>
      </c>
      <c r="E20" s="8" t="s">
        <v>1241</v>
      </c>
      <c r="F20" s="10">
        <v>12.4</v>
      </c>
      <c r="G20" s="10">
        <v>11</v>
      </c>
      <c r="H20" s="10">
        <v>11.3</v>
      </c>
      <c r="I20" s="10">
        <v>11.8</v>
      </c>
      <c r="J20" s="10">
        <v>12.2</v>
      </c>
      <c r="K20" s="10">
        <v>12.2</v>
      </c>
      <c r="L20" s="10">
        <v>11.9</v>
      </c>
      <c r="M20" s="10">
        <v>12.2</v>
      </c>
      <c r="N20" s="22">
        <f t="shared" si="10"/>
        <v>34.700000000000003</v>
      </c>
      <c r="O20" s="22">
        <f t="shared" si="11"/>
        <v>24</v>
      </c>
      <c r="P20" s="22">
        <f t="shared" si="12"/>
        <v>36.299999999999997</v>
      </c>
      <c r="Q20" s="23">
        <f t="shared" si="13"/>
        <v>58.7</v>
      </c>
      <c r="R20" s="23">
        <f t="shared" si="14"/>
        <v>60.3</v>
      </c>
      <c r="S20" s="11" t="s">
        <v>180</v>
      </c>
      <c r="T20" s="11" t="s">
        <v>187</v>
      </c>
      <c r="U20" s="13" t="s">
        <v>1008</v>
      </c>
      <c r="V20" s="13" t="s">
        <v>200</v>
      </c>
      <c r="W20" s="13" t="s">
        <v>1242</v>
      </c>
      <c r="X20" s="13" t="s">
        <v>163</v>
      </c>
      <c r="Y20" s="12">
        <v>11.6</v>
      </c>
      <c r="Z20" s="12">
        <v>9.1</v>
      </c>
      <c r="AA20" s="12">
        <v>9.4</v>
      </c>
      <c r="AB20" s="11" t="s">
        <v>159</v>
      </c>
      <c r="AC20" s="12">
        <v>-0.1</v>
      </c>
      <c r="AD20" s="12" t="s">
        <v>267</v>
      </c>
      <c r="AE20" s="12">
        <v>0.1</v>
      </c>
      <c r="AF20" s="12">
        <v>-0.2</v>
      </c>
      <c r="AG20" s="12"/>
      <c r="AH20" s="11" t="s">
        <v>270</v>
      </c>
      <c r="AI20" s="11" t="s">
        <v>270</v>
      </c>
      <c r="AJ20" s="11" t="s">
        <v>159</v>
      </c>
      <c r="AK20" s="8"/>
      <c r="AL20" s="8" t="s">
        <v>1277</v>
      </c>
      <c r="AM20" s="27" t="s">
        <v>1278</v>
      </c>
    </row>
    <row r="21" spans="1:39" s="5" customFormat="1">
      <c r="A21" s="6">
        <v>45248</v>
      </c>
      <c r="B21" s="18" t="s">
        <v>792</v>
      </c>
      <c r="C21" s="8" t="s">
        <v>563</v>
      </c>
      <c r="D21" s="9">
        <v>6.6701388888888893E-2</v>
      </c>
      <c r="E21" s="8" t="s">
        <v>1298</v>
      </c>
      <c r="F21" s="10">
        <v>12.6</v>
      </c>
      <c r="G21" s="10">
        <v>11.9</v>
      </c>
      <c r="H21" s="10">
        <v>12.3</v>
      </c>
      <c r="I21" s="10">
        <v>12.6</v>
      </c>
      <c r="J21" s="10">
        <v>12.5</v>
      </c>
      <c r="K21" s="10">
        <v>12.1</v>
      </c>
      <c r="L21" s="10">
        <v>11.2</v>
      </c>
      <c r="M21" s="10">
        <v>11.1</v>
      </c>
      <c r="N21" s="22">
        <f t="shared" ref="N21:N22" si="15">SUM(F21:H21)</f>
        <v>36.799999999999997</v>
      </c>
      <c r="O21" s="22">
        <f t="shared" ref="O21:O22" si="16">SUM(I21:J21)</f>
        <v>25.1</v>
      </c>
      <c r="P21" s="22">
        <f t="shared" ref="P21:P22" si="17">SUM(K21:M21)</f>
        <v>34.4</v>
      </c>
      <c r="Q21" s="23">
        <f t="shared" ref="Q21:Q22" si="18">SUM(F21:J21)</f>
        <v>61.9</v>
      </c>
      <c r="R21" s="23">
        <f t="shared" ref="R21:R22" si="19">SUM(I21:M21)</f>
        <v>59.500000000000007</v>
      </c>
      <c r="S21" s="11" t="s">
        <v>196</v>
      </c>
      <c r="T21" s="11" t="s">
        <v>197</v>
      </c>
      <c r="U21" s="13" t="s">
        <v>1299</v>
      </c>
      <c r="V21" s="13" t="s">
        <v>194</v>
      </c>
      <c r="W21" s="13" t="s">
        <v>214</v>
      </c>
      <c r="X21" s="13" t="s">
        <v>159</v>
      </c>
      <c r="Y21" s="12">
        <v>12.4</v>
      </c>
      <c r="Z21" s="12">
        <v>10.4</v>
      </c>
      <c r="AA21" s="12">
        <v>9.1</v>
      </c>
      <c r="AB21" s="11" t="s">
        <v>159</v>
      </c>
      <c r="AC21" s="12">
        <v>1.2</v>
      </c>
      <c r="AD21" s="12">
        <v>-0.6</v>
      </c>
      <c r="AE21" s="12">
        <v>0.7</v>
      </c>
      <c r="AF21" s="12">
        <v>-0.1</v>
      </c>
      <c r="AG21" s="12"/>
      <c r="AH21" s="11" t="s">
        <v>269</v>
      </c>
      <c r="AI21" s="11" t="s">
        <v>270</v>
      </c>
      <c r="AJ21" s="11" t="s">
        <v>159</v>
      </c>
      <c r="AK21" s="8"/>
      <c r="AL21" s="8" t="s">
        <v>1328</v>
      </c>
      <c r="AM21" s="27" t="s">
        <v>1329</v>
      </c>
    </row>
    <row r="22" spans="1:39" s="5" customFormat="1">
      <c r="A22" s="6">
        <v>45249</v>
      </c>
      <c r="B22" s="18" t="s">
        <v>800</v>
      </c>
      <c r="C22" s="8" t="s">
        <v>370</v>
      </c>
      <c r="D22" s="9">
        <v>6.805555555555555E-2</v>
      </c>
      <c r="E22" s="8" t="s">
        <v>1314</v>
      </c>
      <c r="F22" s="10">
        <v>12.9</v>
      </c>
      <c r="G22" s="10">
        <v>11.4</v>
      </c>
      <c r="H22" s="10">
        <v>12.9</v>
      </c>
      <c r="I22" s="10">
        <v>13.4</v>
      </c>
      <c r="J22" s="10">
        <v>12.9</v>
      </c>
      <c r="K22" s="10">
        <v>11.8</v>
      </c>
      <c r="L22" s="10">
        <v>11.6</v>
      </c>
      <c r="M22" s="10">
        <v>11.1</v>
      </c>
      <c r="N22" s="22">
        <f t="shared" si="15"/>
        <v>37.200000000000003</v>
      </c>
      <c r="O22" s="22">
        <f t="shared" si="16"/>
        <v>26.3</v>
      </c>
      <c r="P22" s="22">
        <f t="shared" si="17"/>
        <v>34.5</v>
      </c>
      <c r="Q22" s="23">
        <f t="shared" si="18"/>
        <v>63.5</v>
      </c>
      <c r="R22" s="23">
        <f t="shared" si="19"/>
        <v>60.800000000000004</v>
      </c>
      <c r="S22" s="11" t="s">
        <v>458</v>
      </c>
      <c r="T22" s="11" t="s">
        <v>197</v>
      </c>
      <c r="U22" s="13" t="s">
        <v>194</v>
      </c>
      <c r="V22" s="13" t="s">
        <v>218</v>
      </c>
      <c r="W22" s="13" t="s">
        <v>367</v>
      </c>
      <c r="X22" s="13" t="s">
        <v>159</v>
      </c>
      <c r="Y22" s="12">
        <v>10.4</v>
      </c>
      <c r="Z22" s="12">
        <v>9.5</v>
      </c>
      <c r="AA22" s="12">
        <v>9.6999999999999993</v>
      </c>
      <c r="AB22" s="11" t="s">
        <v>159</v>
      </c>
      <c r="AC22" s="12">
        <v>2.6</v>
      </c>
      <c r="AD22" s="12">
        <v>-0.8</v>
      </c>
      <c r="AE22" s="12">
        <v>1.9</v>
      </c>
      <c r="AF22" s="12">
        <v>-0.1</v>
      </c>
      <c r="AG22" s="12"/>
      <c r="AH22" s="11" t="s">
        <v>274</v>
      </c>
      <c r="AI22" s="11" t="s">
        <v>270</v>
      </c>
      <c r="AJ22" s="11" t="s">
        <v>159</v>
      </c>
      <c r="AK22" s="8"/>
      <c r="AL22" s="8" t="s">
        <v>1353</v>
      </c>
      <c r="AM22" s="27" t="s">
        <v>1354</v>
      </c>
    </row>
    <row r="23" spans="1:39" s="5" customFormat="1">
      <c r="A23" s="6">
        <v>45255</v>
      </c>
      <c r="B23" s="18" t="s">
        <v>792</v>
      </c>
      <c r="C23" s="8" t="s">
        <v>182</v>
      </c>
      <c r="D23" s="9">
        <v>6.6678240740740746E-2</v>
      </c>
      <c r="E23" s="8" t="s">
        <v>1371</v>
      </c>
      <c r="F23" s="10">
        <v>12.5</v>
      </c>
      <c r="G23" s="10">
        <v>11.4</v>
      </c>
      <c r="H23" s="10">
        <v>12.2</v>
      </c>
      <c r="I23" s="10">
        <v>12.8</v>
      </c>
      <c r="J23" s="10">
        <v>12.3</v>
      </c>
      <c r="K23" s="10">
        <v>11.9</v>
      </c>
      <c r="L23" s="10">
        <v>11.3</v>
      </c>
      <c r="M23" s="10">
        <v>11.7</v>
      </c>
      <c r="N23" s="22">
        <f t="shared" ref="N23:N24" si="20">SUM(F23:H23)</f>
        <v>36.099999999999994</v>
      </c>
      <c r="O23" s="22">
        <f t="shared" ref="O23:O24" si="21">SUM(I23:J23)</f>
        <v>25.1</v>
      </c>
      <c r="P23" s="22">
        <f t="shared" ref="P23:P24" si="22">SUM(K23:M23)</f>
        <v>34.900000000000006</v>
      </c>
      <c r="Q23" s="23">
        <f t="shared" ref="Q23:Q24" si="23">SUM(F23:J23)</f>
        <v>61.199999999999989</v>
      </c>
      <c r="R23" s="23">
        <f t="shared" ref="R23:R24" si="24">SUM(I23:M23)</f>
        <v>60</v>
      </c>
      <c r="S23" s="11" t="s">
        <v>196</v>
      </c>
      <c r="T23" s="11" t="s">
        <v>197</v>
      </c>
      <c r="U23" s="13" t="s">
        <v>216</v>
      </c>
      <c r="V23" s="13" t="s">
        <v>194</v>
      </c>
      <c r="W23" s="13" t="s">
        <v>200</v>
      </c>
      <c r="X23" s="13" t="s">
        <v>159</v>
      </c>
      <c r="Y23" s="12">
        <v>10.3</v>
      </c>
      <c r="Z23" s="12">
        <v>9.8000000000000007</v>
      </c>
      <c r="AA23" s="12">
        <v>9.9</v>
      </c>
      <c r="AB23" s="11" t="s">
        <v>163</v>
      </c>
      <c r="AC23" s="12">
        <v>1</v>
      </c>
      <c r="AD23" s="12">
        <v>-0.4</v>
      </c>
      <c r="AE23" s="12">
        <v>1.2</v>
      </c>
      <c r="AF23" s="12">
        <v>-0.6</v>
      </c>
      <c r="AG23" s="12"/>
      <c r="AH23" s="11" t="s">
        <v>274</v>
      </c>
      <c r="AI23" s="11" t="s">
        <v>270</v>
      </c>
      <c r="AJ23" s="11" t="s">
        <v>160</v>
      </c>
      <c r="AK23" s="8"/>
      <c r="AL23" s="8" t="s">
        <v>1394</v>
      </c>
      <c r="AM23" s="27" t="s">
        <v>1395</v>
      </c>
    </row>
    <row r="24" spans="1:39" s="5" customFormat="1">
      <c r="A24" s="6">
        <v>45256</v>
      </c>
      <c r="B24" s="17" t="s">
        <v>923</v>
      </c>
      <c r="C24" s="8" t="s">
        <v>182</v>
      </c>
      <c r="D24" s="9">
        <v>6.6053240740740746E-2</v>
      </c>
      <c r="E24" s="8" t="s">
        <v>815</v>
      </c>
      <c r="F24" s="10">
        <v>12.9</v>
      </c>
      <c r="G24" s="10">
        <v>11.7</v>
      </c>
      <c r="H24" s="10">
        <v>12.3</v>
      </c>
      <c r="I24" s="10">
        <v>12.6</v>
      </c>
      <c r="J24" s="10">
        <v>12.1</v>
      </c>
      <c r="K24" s="10">
        <v>11.2</v>
      </c>
      <c r="L24" s="10">
        <v>11.3</v>
      </c>
      <c r="M24" s="10">
        <v>11.6</v>
      </c>
      <c r="N24" s="22">
        <f t="shared" si="20"/>
        <v>36.900000000000006</v>
      </c>
      <c r="O24" s="22">
        <f t="shared" si="21"/>
        <v>24.7</v>
      </c>
      <c r="P24" s="22">
        <f t="shared" si="22"/>
        <v>34.1</v>
      </c>
      <c r="Q24" s="23">
        <f t="shared" si="23"/>
        <v>61.600000000000009</v>
      </c>
      <c r="R24" s="23">
        <f t="shared" si="24"/>
        <v>58.800000000000004</v>
      </c>
      <c r="S24" s="11" t="s">
        <v>196</v>
      </c>
      <c r="T24" s="11" t="s">
        <v>197</v>
      </c>
      <c r="U24" s="13" t="s">
        <v>211</v>
      </c>
      <c r="V24" s="13" t="s">
        <v>825</v>
      </c>
      <c r="W24" s="13" t="s">
        <v>244</v>
      </c>
      <c r="X24" s="13" t="s">
        <v>159</v>
      </c>
      <c r="Y24" s="12">
        <v>10.1</v>
      </c>
      <c r="Z24" s="12">
        <v>8.9</v>
      </c>
      <c r="AA24" s="12">
        <v>9.8000000000000007</v>
      </c>
      <c r="AB24" s="11" t="s">
        <v>163</v>
      </c>
      <c r="AC24" s="12">
        <v>1.3</v>
      </c>
      <c r="AD24" s="12">
        <v>-0.8</v>
      </c>
      <c r="AE24" s="12">
        <v>1.1000000000000001</v>
      </c>
      <c r="AF24" s="12">
        <v>-0.6</v>
      </c>
      <c r="AG24" s="12"/>
      <c r="AH24" s="11" t="s">
        <v>274</v>
      </c>
      <c r="AI24" s="11" t="s">
        <v>270</v>
      </c>
      <c r="AJ24" s="11" t="s">
        <v>159</v>
      </c>
      <c r="AK24" s="8"/>
      <c r="AL24" s="8" t="s">
        <v>1429</v>
      </c>
      <c r="AM24" s="27" t="s">
        <v>1430</v>
      </c>
    </row>
  </sheetData>
  <autoFilter ref="A1:AL2" xr:uid="{00000000-0009-0000-0000-000003000000}"/>
  <phoneticPr fontId="12"/>
  <conditionalFormatting sqref="F2:M2">
    <cfRule type="colorScale" priority="80">
      <colorScale>
        <cfvo type="min"/>
        <cfvo type="percentile" val="50"/>
        <cfvo type="max"/>
        <color rgb="FFF8696B"/>
        <color rgb="FFFFEB84"/>
        <color rgb="FF63BE7B"/>
      </colorScale>
    </cfRule>
  </conditionalFormatting>
  <conditionalFormatting sqref="F3:M3">
    <cfRule type="colorScale" priority="56">
      <colorScale>
        <cfvo type="min"/>
        <cfvo type="percentile" val="50"/>
        <cfvo type="max"/>
        <color rgb="FFF8696B"/>
        <color rgb="FFFFEB84"/>
        <color rgb="FF63BE7B"/>
      </colorScale>
    </cfRule>
  </conditionalFormatting>
  <conditionalFormatting sqref="F4:M4">
    <cfRule type="colorScale" priority="52">
      <colorScale>
        <cfvo type="min"/>
        <cfvo type="percentile" val="50"/>
        <cfvo type="max"/>
        <color rgb="FFF8696B"/>
        <color rgb="FFFFEB84"/>
        <color rgb="FF63BE7B"/>
      </colorScale>
    </cfRule>
  </conditionalFormatting>
  <conditionalFormatting sqref="F5:M5">
    <cfRule type="colorScale" priority="48">
      <colorScale>
        <cfvo type="min"/>
        <cfvo type="percentile" val="50"/>
        <cfvo type="max"/>
        <color rgb="FFF8696B"/>
        <color rgb="FFFFEB84"/>
        <color rgb="FF63BE7B"/>
      </colorScale>
    </cfRule>
  </conditionalFormatting>
  <conditionalFormatting sqref="AB2:AB24">
    <cfRule type="containsText" dxfId="485" priority="72" operator="containsText" text="D">
      <formula>NOT(ISERROR(SEARCH("D",AB2)))</formula>
    </cfRule>
    <cfRule type="containsText" dxfId="484" priority="73" operator="containsText" text="S">
      <formula>NOT(ISERROR(SEARCH("S",AB2)))</formula>
    </cfRule>
    <cfRule type="containsText" dxfId="483" priority="74" operator="containsText" text="F">
      <formula>NOT(ISERROR(SEARCH("F",AB2)))</formula>
    </cfRule>
    <cfRule type="containsText" dxfId="482" priority="75" operator="containsText" text="E">
      <formula>NOT(ISERROR(SEARCH("E",AB2)))</formula>
    </cfRule>
    <cfRule type="containsText" dxfId="481" priority="76" operator="containsText" text="B">
      <formula>NOT(ISERROR(SEARCH("B",AB2)))</formula>
    </cfRule>
    <cfRule type="containsText" dxfId="480" priority="77" operator="containsText" text="A">
      <formula>NOT(ISERROR(SEARCH("A",AB2)))</formula>
    </cfRule>
  </conditionalFormatting>
  <conditionalFormatting sqref="AH2:AK5 AH9:AK9">
    <cfRule type="containsText" dxfId="479" priority="45" operator="containsText" text="E">
      <formula>NOT(ISERROR(SEARCH("E",AH2)))</formula>
    </cfRule>
    <cfRule type="containsText" dxfId="478" priority="46" operator="containsText" text="B">
      <formula>NOT(ISERROR(SEARCH("B",AH2)))</formula>
    </cfRule>
    <cfRule type="containsText" dxfId="477" priority="47" operator="containsText" text="A">
      <formula>NOT(ISERROR(SEARCH("A",AH2)))</formula>
    </cfRule>
  </conditionalFormatting>
  <conditionalFormatting sqref="F6:M6">
    <cfRule type="colorScale" priority="44">
      <colorScale>
        <cfvo type="min"/>
        <cfvo type="percentile" val="50"/>
        <cfvo type="max"/>
        <color rgb="FFF8696B"/>
        <color rgb="FFFFEB84"/>
        <color rgb="FF63BE7B"/>
      </colorScale>
    </cfRule>
  </conditionalFormatting>
  <conditionalFormatting sqref="AH6:AK6">
    <cfRule type="containsText" dxfId="476" priority="41" operator="containsText" text="E">
      <formula>NOT(ISERROR(SEARCH("E",AH6)))</formula>
    </cfRule>
    <cfRule type="containsText" dxfId="475" priority="42" operator="containsText" text="B">
      <formula>NOT(ISERROR(SEARCH("B",AH6)))</formula>
    </cfRule>
    <cfRule type="containsText" dxfId="474" priority="43" operator="containsText" text="A">
      <formula>NOT(ISERROR(SEARCH("A",AH6)))</formula>
    </cfRule>
  </conditionalFormatting>
  <conditionalFormatting sqref="F7:M8">
    <cfRule type="colorScale" priority="40">
      <colorScale>
        <cfvo type="min"/>
        <cfvo type="percentile" val="50"/>
        <cfvo type="max"/>
        <color rgb="FFF8696B"/>
        <color rgb="FFFFEB84"/>
        <color rgb="FF63BE7B"/>
      </colorScale>
    </cfRule>
  </conditionalFormatting>
  <conditionalFormatting sqref="AH7:AK8">
    <cfRule type="containsText" dxfId="473" priority="37" operator="containsText" text="E">
      <formula>NOT(ISERROR(SEARCH("E",AH7)))</formula>
    </cfRule>
    <cfRule type="containsText" dxfId="472" priority="38" operator="containsText" text="B">
      <formula>NOT(ISERROR(SEARCH("B",AH7)))</formula>
    </cfRule>
    <cfRule type="containsText" dxfId="471" priority="39" operator="containsText" text="A">
      <formula>NOT(ISERROR(SEARCH("A",AH7)))</formula>
    </cfRule>
  </conditionalFormatting>
  <conditionalFormatting sqref="F9:M9">
    <cfRule type="colorScale" priority="2062">
      <colorScale>
        <cfvo type="min"/>
        <cfvo type="percentile" val="50"/>
        <cfvo type="max"/>
        <color rgb="FFF8696B"/>
        <color rgb="FFFFEB84"/>
        <color rgb="FF63BE7B"/>
      </colorScale>
    </cfRule>
  </conditionalFormatting>
  <conditionalFormatting sqref="AH10:AK11">
    <cfRule type="containsText" dxfId="470" priority="29" operator="containsText" text="E">
      <formula>NOT(ISERROR(SEARCH("E",AH10)))</formula>
    </cfRule>
    <cfRule type="containsText" dxfId="469" priority="30" operator="containsText" text="B">
      <formula>NOT(ISERROR(SEARCH("B",AH10)))</formula>
    </cfRule>
    <cfRule type="containsText" dxfId="468" priority="31" operator="containsText" text="A">
      <formula>NOT(ISERROR(SEARCH("A",AH10)))</formula>
    </cfRule>
  </conditionalFormatting>
  <conditionalFormatting sqref="F10:M11">
    <cfRule type="colorScale" priority="32">
      <colorScale>
        <cfvo type="min"/>
        <cfvo type="percentile" val="50"/>
        <cfvo type="max"/>
        <color rgb="FFF8696B"/>
        <color rgb="FFFFEB84"/>
        <color rgb="FF63BE7B"/>
      </colorScale>
    </cfRule>
  </conditionalFormatting>
  <conditionalFormatting sqref="AH12:AK13">
    <cfRule type="containsText" dxfId="467" priority="25" operator="containsText" text="E">
      <formula>NOT(ISERROR(SEARCH("E",AH12)))</formula>
    </cfRule>
    <cfRule type="containsText" dxfId="466" priority="26" operator="containsText" text="B">
      <formula>NOT(ISERROR(SEARCH("B",AH12)))</formula>
    </cfRule>
    <cfRule type="containsText" dxfId="465" priority="27" operator="containsText" text="A">
      <formula>NOT(ISERROR(SEARCH("A",AH12)))</formula>
    </cfRule>
  </conditionalFormatting>
  <conditionalFormatting sqref="F12:M13">
    <cfRule type="colorScale" priority="28">
      <colorScale>
        <cfvo type="min"/>
        <cfvo type="percentile" val="50"/>
        <cfvo type="max"/>
        <color rgb="FFF8696B"/>
        <color rgb="FFFFEB84"/>
        <color rgb="FF63BE7B"/>
      </colorScale>
    </cfRule>
  </conditionalFormatting>
  <conditionalFormatting sqref="AH14:AK14">
    <cfRule type="containsText" dxfId="464" priority="21" operator="containsText" text="E">
      <formula>NOT(ISERROR(SEARCH("E",AH14)))</formula>
    </cfRule>
    <cfRule type="containsText" dxfId="463" priority="22" operator="containsText" text="B">
      <formula>NOT(ISERROR(SEARCH("B",AH14)))</formula>
    </cfRule>
    <cfRule type="containsText" dxfId="462" priority="23" operator="containsText" text="A">
      <formula>NOT(ISERROR(SEARCH("A",AH14)))</formula>
    </cfRule>
  </conditionalFormatting>
  <conditionalFormatting sqref="F14:M14">
    <cfRule type="colorScale" priority="24">
      <colorScale>
        <cfvo type="min"/>
        <cfvo type="percentile" val="50"/>
        <cfvo type="max"/>
        <color rgb="FFF8696B"/>
        <color rgb="FFFFEB84"/>
        <color rgb="FF63BE7B"/>
      </colorScale>
    </cfRule>
  </conditionalFormatting>
  <conditionalFormatting sqref="AH15:AK15">
    <cfRule type="containsText" dxfId="461" priority="17" operator="containsText" text="E">
      <formula>NOT(ISERROR(SEARCH("E",AH15)))</formula>
    </cfRule>
    <cfRule type="containsText" dxfId="460" priority="18" operator="containsText" text="B">
      <formula>NOT(ISERROR(SEARCH("B",AH15)))</formula>
    </cfRule>
    <cfRule type="containsText" dxfId="459" priority="19" operator="containsText" text="A">
      <formula>NOT(ISERROR(SEARCH("A",AH15)))</formula>
    </cfRule>
  </conditionalFormatting>
  <conditionalFormatting sqref="F15:M15">
    <cfRule type="colorScale" priority="20">
      <colorScale>
        <cfvo type="min"/>
        <cfvo type="percentile" val="50"/>
        <cfvo type="max"/>
        <color rgb="FFF8696B"/>
        <color rgb="FFFFEB84"/>
        <color rgb="FF63BE7B"/>
      </colorScale>
    </cfRule>
  </conditionalFormatting>
  <conditionalFormatting sqref="AH16:AK18">
    <cfRule type="containsText" dxfId="458" priority="13" operator="containsText" text="E">
      <formula>NOT(ISERROR(SEARCH("E",AH16)))</formula>
    </cfRule>
    <cfRule type="containsText" dxfId="457" priority="14" operator="containsText" text="B">
      <formula>NOT(ISERROR(SEARCH("B",AH16)))</formula>
    </cfRule>
    <cfRule type="containsText" dxfId="456" priority="15" operator="containsText" text="A">
      <formula>NOT(ISERROR(SEARCH("A",AH16)))</formula>
    </cfRule>
  </conditionalFormatting>
  <conditionalFormatting sqref="F16:M18">
    <cfRule type="colorScale" priority="16">
      <colorScale>
        <cfvo type="min"/>
        <cfvo type="percentile" val="50"/>
        <cfvo type="max"/>
        <color rgb="FFF8696B"/>
        <color rgb="FFFFEB84"/>
        <color rgb="FF63BE7B"/>
      </colorScale>
    </cfRule>
  </conditionalFormatting>
  <conditionalFormatting sqref="AH19:AK20">
    <cfRule type="containsText" dxfId="455" priority="9" operator="containsText" text="E">
      <formula>NOT(ISERROR(SEARCH("E",AH19)))</formula>
    </cfRule>
    <cfRule type="containsText" dxfId="454" priority="10" operator="containsText" text="B">
      <formula>NOT(ISERROR(SEARCH("B",AH19)))</formula>
    </cfRule>
    <cfRule type="containsText" dxfId="453" priority="11" operator="containsText" text="A">
      <formula>NOT(ISERROR(SEARCH("A",AH19)))</formula>
    </cfRule>
  </conditionalFormatting>
  <conditionalFormatting sqref="F19:M20">
    <cfRule type="colorScale" priority="12">
      <colorScale>
        <cfvo type="min"/>
        <cfvo type="percentile" val="50"/>
        <cfvo type="max"/>
        <color rgb="FFF8696B"/>
        <color rgb="FFFFEB84"/>
        <color rgb="FF63BE7B"/>
      </colorScale>
    </cfRule>
  </conditionalFormatting>
  <conditionalFormatting sqref="AH21:AK22">
    <cfRule type="containsText" dxfId="452" priority="5" operator="containsText" text="E">
      <formula>NOT(ISERROR(SEARCH("E",AH21)))</formula>
    </cfRule>
    <cfRule type="containsText" dxfId="451" priority="6" operator="containsText" text="B">
      <formula>NOT(ISERROR(SEARCH("B",AH21)))</formula>
    </cfRule>
    <cfRule type="containsText" dxfId="450" priority="7" operator="containsText" text="A">
      <formula>NOT(ISERROR(SEARCH("A",AH21)))</formula>
    </cfRule>
  </conditionalFormatting>
  <conditionalFormatting sqref="F21:M22">
    <cfRule type="colorScale" priority="8">
      <colorScale>
        <cfvo type="min"/>
        <cfvo type="percentile" val="50"/>
        <cfvo type="max"/>
        <color rgb="FFF8696B"/>
        <color rgb="FFFFEB84"/>
        <color rgb="FF63BE7B"/>
      </colorScale>
    </cfRule>
  </conditionalFormatting>
  <conditionalFormatting sqref="AH23:AK24">
    <cfRule type="containsText" dxfId="449" priority="1" operator="containsText" text="E">
      <formula>NOT(ISERROR(SEARCH("E",AH23)))</formula>
    </cfRule>
    <cfRule type="containsText" dxfId="448" priority="2" operator="containsText" text="B">
      <formula>NOT(ISERROR(SEARCH("B",AH23)))</formula>
    </cfRule>
    <cfRule type="containsText" dxfId="447" priority="3" operator="containsText" text="A">
      <formula>NOT(ISERROR(SEARCH("A",AH23)))</formula>
    </cfRule>
  </conditionalFormatting>
  <conditionalFormatting sqref="F23:M2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24"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N12:R13 N14:R14 N15:R15 N16:R18 N19:R20 N21:R22 N23:R24"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6"/>
  <sheetViews>
    <sheetView zoomScaleNormal="100" workbookViewId="0">
      <pane xSplit="5" ySplit="1" topLeftCell="R2" activePane="bottomRight" state="frozen"/>
      <selection activeCell="E24" sqref="E24"/>
      <selection pane="topRight" activeCell="E24" sqref="E24"/>
      <selection pane="bottomLeft" activeCell="E24" sqref="E24"/>
      <selection pane="bottomRight" activeCell="AM16" sqref="AM1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10" si="0">SUM(F2:H2)</f>
        <v>33.299999999999997</v>
      </c>
      <c r="O2" s="22">
        <f t="shared" ref="O2:O10" si="1">SUM(I2:J2)</f>
        <v>23.5</v>
      </c>
      <c r="P2" s="22">
        <f t="shared" ref="P2:P10" si="2">SUM(K2:M2)</f>
        <v>35.6</v>
      </c>
      <c r="Q2" s="23">
        <f t="shared" ref="Q2:Q10" si="3">SUM(F2:J2)</f>
        <v>56.8</v>
      </c>
      <c r="R2" s="23">
        <f t="shared" ref="R2:R10"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si="0"/>
        <v>35.200000000000003</v>
      </c>
      <c r="O4" s="22">
        <f t="shared" si="1"/>
        <v>24.5</v>
      </c>
      <c r="P4" s="22">
        <f t="shared" si="2"/>
        <v>35</v>
      </c>
      <c r="Q4" s="23">
        <f t="shared" si="3"/>
        <v>59.7</v>
      </c>
      <c r="R4" s="23">
        <f t="shared" si="4"/>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si="0"/>
        <v>34.799999999999997</v>
      </c>
      <c r="O5" s="22">
        <f t="shared" si="1"/>
        <v>23.2</v>
      </c>
      <c r="P5" s="22">
        <f t="shared" si="2"/>
        <v>35.200000000000003</v>
      </c>
      <c r="Q5" s="23">
        <f t="shared" si="3"/>
        <v>58</v>
      </c>
      <c r="R5" s="23">
        <f t="shared" si="4"/>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si="0"/>
        <v>35.099999999999994</v>
      </c>
      <c r="O6" s="22">
        <f t="shared" si="1"/>
        <v>25.200000000000003</v>
      </c>
      <c r="P6" s="22">
        <f t="shared" si="2"/>
        <v>34</v>
      </c>
      <c r="Q6" s="23">
        <f t="shared" si="3"/>
        <v>60.29999999999999</v>
      </c>
      <c r="R6" s="23">
        <f t="shared" si="4"/>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si="0"/>
        <v>35.5</v>
      </c>
      <c r="O7" s="22">
        <f t="shared" si="1"/>
        <v>23.3</v>
      </c>
      <c r="P7" s="22">
        <f t="shared" si="2"/>
        <v>34.299999999999997</v>
      </c>
      <c r="Q7" s="23">
        <f t="shared" si="3"/>
        <v>58.8</v>
      </c>
      <c r="R7" s="23">
        <f t="shared" si="4"/>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si="0"/>
        <v>36</v>
      </c>
      <c r="O8" s="22">
        <f t="shared" si="1"/>
        <v>24.5</v>
      </c>
      <c r="P8" s="22">
        <f t="shared" si="2"/>
        <v>33.5</v>
      </c>
      <c r="Q8" s="23">
        <f t="shared" si="3"/>
        <v>60.5</v>
      </c>
      <c r="R8" s="23">
        <f t="shared" si="4"/>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row r="9" spans="1:39" s="5" customFormat="1">
      <c r="A9" s="6">
        <v>45221</v>
      </c>
      <c r="B9" s="18" t="s">
        <v>139</v>
      </c>
      <c r="C9" s="8" t="s">
        <v>182</v>
      </c>
      <c r="D9" s="9">
        <v>6.3981481481481486E-2</v>
      </c>
      <c r="E9" s="8" t="s">
        <v>1022</v>
      </c>
      <c r="F9" s="10">
        <v>12.1</v>
      </c>
      <c r="G9" s="10">
        <v>10.5</v>
      </c>
      <c r="H9" s="10">
        <v>10.8</v>
      </c>
      <c r="I9" s="10">
        <v>12</v>
      </c>
      <c r="J9" s="10">
        <v>11.8</v>
      </c>
      <c r="K9" s="10">
        <v>12.3</v>
      </c>
      <c r="L9" s="10">
        <v>11.4</v>
      </c>
      <c r="M9" s="10">
        <v>11.9</v>
      </c>
      <c r="N9" s="22">
        <f t="shared" si="0"/>
        <v>33.400000000000006</v>
      </c>
      <c r="O9" s="22">
        <f t="shared" si="1"/>
        <v>23.8</v>
      </c>
      <c r="P9" s="22">
        <f t="shared" si="2"/>
        <v>35.6</v>
      </c>
      <c r="Q9" s="23">
        <f t="shared" si="3"/>
        <v>57.2</v>
      </c>
      <c r="R9" s="23">
        <f t="shared" si="4"/>
        <v>59.4</v>
      </c>
      <c r="S9" s="11" t="s">
        <v>192</v>
      </c>
      <c r="T9" s="11" t="s">
        <v>223</v>
      </c>
      <c r="U9" s="13" t="s">
        <v>340</v>
      </c>
      <c r="V9" s="13" t="s">
        <v>185</v>
      </c>
      <c r="W9" s="13" t="s">
        <v>194</v>
      </c>
      <c r="X9" s="13" t="s">
        <v>136</v>
      </c>
      <c r="Y9" s="12">
        <v>10</v>
      </c>
      <c r="Z9" s="12">
        <v>8.6999999999999993</v>
      </c>
      <c r="AA9" s="12">
        <v>9.8000000000000007</v>
      </c>
      <c r="AB9" s="11" t="s">
        <v>163</v>
      </c>
      <c r="AC9" s="12">
        <v>-1.7</v>
      </c>
      <c r="AD9" s="12" t="s">
        <v>267</v>
      </c>
      <c r="AE9" s="12">
        <v>-0.4</v>
      </c>
      <c r="AF9" s="12">
        <v>-1.3</v>
      </c>
      <c r="AG9" s="12"/>
      <c r="AH9" s="11" t="s">
        <v>186</v>
      </c>
      <c r="AI9" s="11" t="s">
        <v>269</v>
      </c>
      <c r="AJ9" s="11" t="s">
        <v>159</v>
      </c>
      <c r="AK9" s="8"/>
      <c r="AL9" s="8" t="s">
        <v>1064</v>
      </c>
      <c r="AM9" s="27" t="s">
        <v>1065</v>
      </c>
    </row>
    <row r="10" spans="1:39" s="5" customFormat="1">
      <c r="A10" s="6">
        <v>45221</v>
      </c>
      <c r="B10" s="18" t="s">
        <v>142</v>
      </c>
      <c r="C10" s="8" t="s">
        <v>182</v>
      </c>
      <c r="D10" s="9">
        <v>6.4664351851851862E-2</v>
      </c>
      <c r="E10" s="8" t="s">
        <v>1026</v>
      </c>
      <c r="F10" s="10">
        <v>12.5</v>
      </c>
      <c r="G10" s="10">
        <v>11.7</v>
      </c>
      <c r="H10" s="10">
        <v>12</v>
      </c>
      <c r="I10" s="10">
        <v>12.5</v>
      </c>
      <c r="J10" s="10">
        <v>11.6</v>
      </c>
      <c r="K10" s="10">
        <v>11.3</v>
      </c>
      <c r="L10" s="10">
        <v>11</v>
      </c>
      <c r="M10" s="10">
        <v>11.1</v>
      </c>
      <c r="N10" s="22">
        <f t="shared" si="0"/>
        <v>36.200000000000003</v>
      </c>
      <c r="O10" s="22">
        <f t="shared" si="1"/>
        <v>24.1</v>
      </c>
      <c r="P10" s="22">
        <f t="shared" si="2"/>
        <v>33.4</v>
      </c>
      <c r="Q10" s="23">
        <f t="shared" si="3"/>
        <v>60.300000000000004</v>
      </c>
      <c r="R10" s="23">
        <f t="shared" si="4"/>
        <v>57.500000000000007</v>
      </c>
      <c r="S10" s="11" t="s">
        <v>196</v>
      </c>
      <c r="T10" s="11" t="s">
        <v>197</v>
      </c>
      <c r="U10" s="13" t="s">
        <v>222</v>
      </c>
      <c r="V10" s="13" t="s">
        <v>466</v>
      </c>
      <c r="W10" s="13" t="s">
        <v>201</v>
      </c>
      <c r="X10" s="13" t="s">
        <v>136</v>
      </c>
      <c r="Y10" s="12">
        <v>10</v>
      </c>
      <c r="Z10" s="12">
        <v>8.6999999999999993</v>
      </c>
      <c r="AA10" s="12">
        <v>9.8000000000000007</v>
      </c>
      <c r="AB10" s="11" t="s">
        <v>163</v>
      </c>
      <c r="AC10" s="12">
        <v>0.4</v>
      </c>
      <c r="AD10" s="12">
        <v>-0.9</v>
      </c>
      <c r="AE10" s="12">
        <v>0.8</v>
      </c>
      <c r="AF10" s="12">
        <v>-1.3</v>
      </c>
      <c r="AG10" s="12" t="s">
        <v>273</v>
      </c>
      <c r="AH10" s="11" t="s">
        <v>269</v>
      </c>
      <c r="AI10" s="11" t="s">
        <v>270</v>
      </c>
      <c r="AJ10" s="11" t="s">
        <v>159</v>
      </c>
      <c r="AK10" s="8"/>
      <c r="AL10" s="8" t="s">
        <v>1072</v>
      </c>
      <c r="AM10" s="27" t="s">
        <v>1073</v>
      </c>
    </row>
    <row r="11" spans="1:39" s="5" customFormat="1">
      <c r="A11" s="6">
        <v>45234</v>
      </c>
      <c r="B11" s="18" t="s">
        <v>140</v>
      </c>
      <c r="C11" s="8" t="s">
        <v>182</v>
      </c>
      <c r="D11" s="9">
        <v>6.4606481481481473E-2</v>
      </c>
      <c r="E11" s="8" t="s">
        <v>1167</v>
      </c>
      <c r="F11" s="10">
        <v>12.6</v>
      </c>
      <c r="G11" s="10">
        <v>11</v>
      </c>
      <c r="H11" s="10">
        <v>11.7</v>
      </c>
      <c r="I11" s="10">
        <v>12.3</v>
      </c>
      <c r="J11" s="10">
        <v>12</v>
      </c>
      <c r="K11" s="10">
        <v>11.5</v>
      </c>
      <c r="L11" s="10">
        <v>10.7</v>
      </c>
      <c r="M11" s="10">
        <v>11.4</v>
      </c>
      <c r="N11" s="22">
        <f t="shared" ref="N11" si="5">SUM(F11:H11)</f>
        <v>35.299999999999997</v>
      </c>
      <c r="O11" s="22">
        <f t="shared" ref="O11" si="6">SUM(I11:J11)</f>
        <v>24.3</v>
      </c>
      <c r="P11" s="22">
        <f t="shared" ref="P11" si="7">SUM(K11:M11)</f>
        <v>33.6</v>
      </c>
      <c r="Q11" s="23">
        <f t="shared" ref="Q11" si="8">SUM(F11:J11)</f>
        <v>59.599999999999994</v>
      </c>
      <c r="R11" s="23">
        <f t="shared" ref="R11" si="9">SUM(I11:M11)</f>
        <v>57.9</v>
      </c>
      <c r="S11" s="11" t="s">
        <v>196</v>
      </c>
      <c r="T11" s="11" t="s">
        <v>197</v>
      </c>
      <c r="U11" s="13" t="s">
        <v>381</v>
      </c>
      <c r="V11" s="13" t="s">
        <v>214</v>
      </c>
      <c r="W11" s="13" t="s">
        <v>460</v>
      </c>
      <c r="X11" s="13" t="s">
        <v>163</v>
      </c>
      <c r="Y11" s="12">
        <v>9.3000000000000007</v>
      </c>
      <c r="Z11" s="12">
        <v>8.1999999999999993</v>
      </c>
      <c r="AA11" s="12">
        <v>10</v>
      </c>
      <c r="AB11" s="11" t="s">
        <v>136</v>
      </c>
      <c r="AC11" s="12">
        <v>-0.7</v>
      </c>
      <c r="AD11" s="12">
        <v>-0.5</v>
      </c>
      <c r="AE11" s="12">
        <v>0.2</v>
      </c>
      <c r="AF11" s="12">
        <v>-1.4</v>
      </c>
      <c r="AG11" s="12"/>
      <c r="AH11" s="11" t="s">
        <v>270</v>
      </c>
      <c r="AI11" s="11" t="s">
        <v>270</v>
      </c>
      <c r="AJ11" s="11" t="s">
        <v>159</v>
      </c>
      <c r="AK11" s="8"/>
      <c r="AL11" s="8" t="s">
        <v>1198</v>
      </c>
      <c r="AM11" s="27" t="s">
        <v>1199</v>
      </c>
    </row>
    <row r="12" spans="1:39" s="5" customFormat="1">
      <c r="A12" s="6">
        <v>45241</v>
      </c>
      <c r="B12" s="18" t="s">
        <v>922</v>
      </c>
      <c r="C12" s="8" t="s">
        <v>182</v>
      </c>
      <c r="D12" s="9">
        <v>6.5995370370370371E-2</v>
      </c>
      <c r="E12" s="8" t="s">
        <v>828</v>
      </c>
      <c r="F12" s="10">
        <v>12.3</v>
      </c>
      <c r="G12" s="10">
        <v>11</v>
      </c>
      <c r="H12" s="10">
        <v>11.7</v>
      </c>
      <c r="I12" s="10">
        <v>12.4</v>
      </c>
      <c r="J12" s="10">
        <v>12.1</v>
      </c>
      <c r="K12" s="10">
        <v>11.9</v>
      </c>
      <c r="L12" s="10">
        <v>11.2</v>
      </c>
      <c r="M12" s="10">
        <v>11.9</v>
      </c>
      <c r="N12" s="22">
        <f t="shared" ref="N12" si="10">SUM(F12:H12)</f>
        <v>35</v>
      </c>
      <c r="O12" s="22">
        <f t="shared" ref="O12" si="11">SUM(I12:J12)</f>
        <v>24.5</v>
      </c>
      <c r="P12" s="22">
        <f t="shared" ref="P12" si="12">SUM(K12:M12)</f>
        <v>35</v>
      </c>
      <c r="Q12" s="23">
        <f t="shared" ref="Q12" si="13">SUM(F12:J12)</f>
        <v>59.5</v>
      </c>
      <c r="R12" s="23">
        <f t="shared" ref="R12" si="14">SUM(I12:M12)</f>
        <v>59.499999999999993</v>
      </c>
      <c r="S12" s="11" t="s">
        <v>196</v>
      </c>
      <c r="T12" s="11" t="s">
        <v>181</v>
      </c>
      <c r="U12" s="13" t="s">
        <v>829</v>
      </c>
      <c r="V12" s="13" t="s">
        <v>360</v>
      </c>
      <c r="W12" s="13" t="s">
        <v>825</v>
      </c>
      <c r="X12" s="13" t="s">
        <v>163</v>
      </c>
      <c r="Y12" s="12">
        <v>12.6</v>
      </c>
      <c r="Z12" s="12">
        <v>12.4</v>
      </c>
      <c r="AA12" s="12">
        <v>8.9</v>
      </c>
      <c r="AB12" s="11" t="s">
        <v>159</v>
      </c>
      <c r="AC12" s="12">
        <v>0.4</v>
      </c>
      <c r="AD12" s="12" t="s">
        <v>267</v>
      </c>
      <c r="AE12" s="12">
        <v>0.6</v>
      </c>
      <c r="AF12" s="12">
        <v>-0.2</v>
      </c>
      <c r="AG12" s="12"/>
      <c r="AH12" s="11" t="s">
        <v>269</v>
      </c>
      <c r="AI12" s="11" t="s">
        <v>270</v>
      </c>
      <c r="AJ12" s="11" t="s">
        <v>159</v>
      </c>
      <c r="AK12" s="8"/>
      <c r="AL12" s="8"/>
      <c r="AM12" s="27"/>
    </row>
    <row r="13" spans="1:39" s="5" customFormat="1">
      <c r="A13" s="6">
        <v>45248</v>
      </c>
      <c r="B13" s="18" t="s">
        <v>140</v>
      </c>
      <c r="C13" s="8" t="s">
        <v>563</v>
      </c>
      <c r="D13" s="9">
        <v>6.537037037037037E-2</v>
      </c>
      <c r="E13" s="8" t="s">
        <v>1304</v>
      </c>
      <c r="F13" s="10">
        <v>12.5</v>
      </c>
      <c r="G13" s="10">
        <v>11.3</v>
      </c>
      <c r="H13" s="10">
        <v>12.4</v>
      </c>
      <c r="I13" s="10">
        <v>12.6</v>
      </c>
      <c r="J13" s="10">
        <v>12.2</v>
      </c>
      <c r="K13" s="10">
        <v>11.6</v>
      </c>
      <c r="L13" s="10">
        <v>11</v>
      </c>
      <c r="M13" s="10">
        <v>11.2</v>
      </c>
      <c r="N13" s="22">
        <f t="shared" ref="N13:N15" si="15">SUM(F13:H13)</f>
        <v>36.200000000000003</v>
      </c>
      <c r="O13" s="22">
        <f t="shared" ref="O13:O15" si="16">SUM(I13:J13)</f>
        <v>24.799999999999997</v>
      </c>
      <c r="P13" s="22">
        <f t="shared" ref="P13:P15" si="17">SUM(K13:M13)</f>
        <v>33.799999999999997</v>
      </c>
      <c r="Q13" s="23">
        <f t="shared" ref="Q13:Q15" si="18">SUM(F13:J13)</f>
        <v>61</v>
      </c>
      <c r="R13" s="23">
        <f t="shared" ref="R13:R15" si="19">SUM(I13:M13)</f>
        <v>58.599999999999994</v>
      </c>
      <c r="S13" s="11" t="s">
        <v>458</v>
      </c>
      <c r="T13" s="11" t="s">
        <v>259</v>
      </c>
      <c r="U13" s="13" t="s">
        <v>229</v>
      </c>
      <c r="V13" s="13" t="s">
        <v>225</v>
      </c>
      <c r="W13" s="13" t="s">
        <v>214</v>
      </c>
      <c r="X13" s="13" t="s">
        <v>159</v>
      </c>
      <c r="Y13" s="12">
        <v>12.4</v>
      </c>
      <c r="Z13" s="12">
        <v>10.4</v>
      </c>
      <c r="AA13" s="12">
        <v>9.1</v>
      </c>
      <c r="AB13" s="11" t="s">
        <v>159</v>
      </c>
      <c r="AC13" s="12">
        <v>0.9</v>
      </c>
      <c r="AD13" s="12">
        <v>-0.7</v>
      </c>
      <c r="AE13" s="12">
        <v>0.3</v>
      </c>
      <c r="AF13" s="12">
        <v>-0.1</v>
      </c>
      <c r="AG13" s="12"/>
      <c r="AH13" s="11" t="s">
        <v>270</v>
      </c>
      <c r="AI13" s="11" t="s">
        <v>270</v>
      </c>
      <c r="AJ13" s="11" t="s">
        <v>163</v>
      </c>
      <c r="AK13" s="8"/>
      <c r="AL13" s="8" t="s">
        <v>1336</v>
      </c>
      <c r="AM13" s="27" t="s">
        <v>1338</v>
      </c>
    </row>
    <row r="14" spans="1:39" s="5" customFormat="1">
      <c r="A14" s="6">
        <v>45248</v>
      </c>
      <c r="B14" s="18" t="s">
        <v>139</v>
      </c>
      <c r="C14" s="8" t="s">
        <v>370</v>
      </c>
      <c r="D14" s="9">
        <v>6.5324074074074076E-2</v>
      </c>
      <c r="E14" s="8" t="s">
        <v>1309</v>
      </c>
      <c r="F14" s="10">
        <v>12.7</v>
      </c>
      <c r="G14" s="10">
        <v>11.2</v>
      </c>
      <c r="H14" s="10">
        <v>12.1</v>
      </c>
      <c r="I14" s="10">
        <v>12.3</v>
      </c>
      <c r="J14" s="10">
        <v>12.1</v>
      </c>
      <c r="K14" s="10">
        <v>11.8</v>
      </c>
      <c r="L14" s="10">
        <v>10.8</v>
      </c>
      <c r="M14" s="10">
        <v>11.4</v>
      </c>
      <c r="N14" s="22">
        <f t="shared" si="15"/>
        <v>36</v>
      </c>
      <c r="O14" s="22">
        <f t="shared" si="16"/>
        <v>24.4</v>
      </c>
      <c r="P14" s="22">
        <f t="shared" si="17"/>
        <v>34</v>
      </c>
      <c r="Q14" s="23">
        <f t="shared" si="18"/>
        <v>60.4</v>
      </c>
      <c r="R14" s="23">
        <f t="shared" si="19"/>
        <v>58.4</v>
      </c>
      <c r="S14" s="11" t="s">
        <v>196</v>
      </c>
      <c r="T14" s="11" t="s">
        <v>197</v>
      </c>
      <c r="U14" s="13" t="s">
        <v>218</v>
      </c>
      <c r="V14" s="13" t="s">
        <v>240</v>
      </c>
      <c r="W14" s="13" t="s">
        <v>211</v>
      </c>
      <c r="X14" s="13" t="s">
        <v>159</v>
      </c>
      <c r="Y14" s="12">
        <v>12.4</v>
      </c>
      <c r="Z14" s="12">
        <v>10.4</v>
      </c>
      <c r="AA14" s="12">
        <v>9.1</v>
      </c>
      <c r="AB14" s="11" t="s">
        <v>159</v>
      </c>
      <c r="AC14" s="12">
        <v>-0.1</v>
      </c>
      <c r="AD14" s="12">
        <v>-0.6</v>
      </c>
      <c r="AE14" s="12">
        <v>-0.6</v>
      </c>
      <c r="AF14" s="12">
        <v>-0.1</v>
      </c>
      <c r="AG14" s="12"/>
      <c r="AH14" s="11" t="s">
        <v>186</v>
      </c>
      <c r="AI14" s="11" t="s">
        <v>270</v>
      </c>
      <c r="AJ14" s="11" t="s">
        <v>159</v>
      </c>
      <c r="AK14" s="8"/>
      <c r="AL14" s="8" t="s">
        <v>1345</v>
      </c>
      <c r="AM14" s="27" t="s">
        <v>1346</v>
      </c>
    </row>
    <row r="15" spans="1:39" s="5" customFormat="1">
      <c r="A15" s="6">
        <v>45249</v>
      </c>
      <c r="B15" s="18" t="s">
        <v>135</v>
      </c>
      <c r="C15" s="8" t="s">
        <v>182</v>
      </c>
      <c r="D15" s="9">
        <v>6.3946759259259259E-2</v>
      </c>
      <c r="E15" s="8" t="s">
        <v>1322</v>
      </c>
      <c r="F15" s="10">
        <v>12.5</v>
      </c>
      <c r="G15" s="10">
        <v>10.5</v>
      </c>
      <c r="H15" s="10">
        <v>11.3</v>
      </c>
      <c r="I15" s="10">
        <v>12.2</v>
      </c>
      <c r="J15" s="10">
        <v>11.7</v>
      </c>
      <c r="K15" s="10">
        <v>11.6</v>
      </c>
      <c r="L15" s="10">
        <v>11.5</v>
      </c>
      <c r="M15" s="10">
        <v>11.2</v>
      </c>
      <c r="N15" s="22">
        <f t="shared" si="15"/>
        <v>34.299999999999997</v>
      </c>
      <c r="O15" s="22">
        <f t="shared" si="16"/>
        <v>23.9</v>
      </c>
      <c r="P15" s="22">
        <f t="shared" si="17"/>
        <v>34.299999999999997</v>
      </c>
      <c r="Q15" s="23">
        <f t="shared" si="18"/>
        <v>58.2</v>
      </c>
      <c r="R15" s="23">
        <f t="shared" si="19"/>
        <v>58.2</v>
      </c>
      <c r="S15" s="11" t="s">
        <v>180</v>
      </c>
      <c r="T15" s="11" t="s">
        <v>197</v>
      </c>
      <c r="U15" s="13" t="s">
        <v>358</v>
      </c>
      <c r="V15" s="13" t="s">
        <v>218</v>
      </c>
      <c r="W15" s="13" t="s">
        <v>211</v>
      </c>
      <c r="X15" s="13" t="s">
        <v>159</v>
      </c>
      <c r="Y15" s="12">
        <v>10.4</v>
      </c>
      <c r="Z15" s="12">
        <v>9.5</v>
      </c>
      <c r="AA15" s="12">
        <v>9.6999999999999993</v>
      </c>
      <c r="AB15" s="11" t="s">
        <v>159</v>
      </c>
      <c r="AC15" s="12">
        <v>2.6</v>
      </c>
      <c r="AD15" s="12">
        <v>-0.8</v>
      </c>
      <c r="AE15" s="12">
        <v>1.9</v>
      </c>
      <c r="AF15" s="12">
        <v>-0.1</v>
      </c>
      <c r="AG15" s="12"/>
      <c r="AH15" s="11" t="s">
        <v>274</v>
      </c>
      <c r="AI15" s="11" t="s">
        <v>270</v>
      </c>
      <c r="AJ15" s="11" t="s">
        <v>163</v>
      </c>
      <c r="AK15" s="8"/>
      <c r="AL15" s="8"/>
      <c r="AM15" s="27"/>
    </row>
    <row r="16" spans="1:39" s="5" customFormat="1">
      <c r="A16" s="6">
        <v>45256</v>
      </c>
      <c r="B16" s="18" t="s">
        <v>142</v>
      </c>
      <c r="C16" s="8" t="s">
        <v>182</v>
      </c>
      <c r="D16" s="9">
        <v>6.4606481481481473E-2</v>
      </c>
      <c r="E16" s="47" t="s">
        <v>802</v>
      </c>
      <c r="F16" s="10">
        <v>12.3</v>
      </c>
      <c r="G16" s="10">
        <v>11.5</v>
      </c>
      <c r="H16" s="10">
        <v>12.6</v>
      </c>
      <c r="I16" s="10">
        <v>12</v>
      </c>
      <c r="J16" s="10">
        <v>11.2</v>
      </c>
      <c r="K16" s="10">
        <v>11.1</v>
      </c>
      <c r="L16" s="10">
        <v>11.3</v>
      </c>
      <c r="M16" s="10">
        <v>11.2</v>
      </c>
      <c r="N16" s="22">
        <f t="shared" ref="N16" si="20">SUM(F16:H16)</f>
        <v>36.4</v>
      </c>
      <c r="O16" s="22">
        <f t="shared" ref="O16" si="21">SUM(I16:J16)</f>
        <v>23.2</v>
      </c>
      <c r="P16" s="22">
        <f t="shared" ref="P16" si="22">SUM(K16:M16)</f>
        <v>33.599999999999994</v>
      </c>
      <c r="Q16" s="23">
        <f t="shared" ref="Q16" si="23">SUM(F16:J16)</f>
        <v>59.599999999999994</v>
      </c>
      <c r="R16" s="23">
        <f t="shared" ref="R16" si="24">SUM(I16:M16)</f>
        <v>56.8</v>
      </c>
      <c r="S16" s="11" t="s">
        <v>196</v>
      </c>
      <c r="T16" s="11" t="s">
        <v>197</v>
      </c>
      <c r="U16" s="13" t="s">
        <v>340</v>
      </c>
      <c r="V16" s="13" t="s">
        <v>222</v>
      </c>
      <c r="W16" s="13" t="s">
        <v>183</v>
      </c>
      <c r="X16" s="13" t="s">
        <v>159</v>
      </c>
      <c r="Y16" s="12">
        <v>10.1</v>
      </c>
      <c r="Z16" s="12">
        <v>8.9</v>
      </c>
      <c r="AA16" s="12">
        <v>9.8000000000000007</v>
      </c>
      <c r="AB16" s="11" t="s">
        <v>163</v>
      </c>
      <c r="AC16" s="12">
        <v>-0.1</v>
      </c>
      <c r="AD16" s="12">
        <v>-0.8</v>
      </c>
      <c r="AE16" s="12">
        <v>-0.3</v>
      </c>
      <c r="AF16" s="12">
        <v>-0.6</v>
      </c>
      <c r="AG16" s="12"/>
      <c r="AH16" s="11" t="s">
        <v>270</v>
      </c>
      <c r="AI16" s="11" t="s">
        <v>270</v>
      </c>
      <c r="AJ16" s="11" t="s">
        <v>159</v>
      </c>
      <c r="AK16" s="8"/>
      <c r="AL16" s="8" t="s">
        <v>1431</v>
      </c>
      <c r="AM16" s="27" t="s">
        <v>1432</v>
      </c>
    </row>
  </sheetData>
  <autoFilter ref="A1:AL3" xr:uid="{00000000-0009-0000-0000-000003000000}"/>
  <phoneticPr fontId="12"/>
  <conditionalFormatting sqref="F2:M2">
    <cfRule type="colorScale" priority="1701">
      <colorScale>
        <cfvo type="min"/>
        <cfvo type="percentile" val="50"/>
        <cfvo type="max"/>
        <color rgb="FFF8696B"/>
        <color rgb="FFFFEB84"/>
        <color rgb="FF63BE7B"/>
      </colorScale>
    </cfRule>
  </conditionalFormatting>
  <conditionalFormatting sqref="F3:M3">
    <cfRule type="colorScale" priority="43">
      <colorScale>
        <cfvo type="min"/>
        <cfvo type="percentile" val="50"/>
        <cfvo type="max"/>
        <color rgb="FFF8696B"/>
        <color rgb="FFFFEB84"/>
        <color rgb="FF63BE7B"/>
      </colorScale>
    </cfRule>
  </conditionalFormatting>
  <conditionalFormatting sqref="F4:M4">
    <cfRule type="colorScale" priority="39">
      <colorScale>
        <cfvo type="min"/>
        <cfvo type="percentile" val="50"/>
        <cfvo type="max"/>
        <color rgb="FFF8696B"/>
        <color rgb="FFFFEB84"/>
        <color rgb="FF63BE7B"/>
      </colorScale>
    </cfRule>
  </conditionalFormatting>
  <conditionalFormatting sqref="F5:M5">
    <cfRule type="colorScale" priority="2004">
      <colorScale>
        <cfvo type="min"/>
        <cfvo type="percentile" val="50"/>
        <cfvo type="max"/>
        <color rgb="FFF8696B"/>
        <color rgb="FFFFEB84"/>
        <color rgb="FF63BE7B"/>
      </colorScale>
    </cfRule>
  </conditionalFormatting>
  <conditionalFormatting sqref="AB2:AB16">
    <cfRule type="containsText" dxfId="446" priority="371" operator="containsText" text="D">
      <formula>NOT(ISERROR(SEARCH("D",AB2)))</formula>
    </cfRule>
    <cfRule type="containsText" dxfId="445" priority="372" operator="containsText" text="S">
      <formula>NOT(ISERROR(SEARCH("S",AB2)))</formula>
    </cfRule>
    <cfRule type="containsText" dxfId="444" priority="373" operator="containsText" text="F">
      <formula>NOT(ISERROR(SEARCH("F",AB2)))</formula>
    </cfRule>
    <cfRule type="containsText" dxfId="443" priority="374" operator="containsText" text="E">
      <formula>NOT(ISERROR(SEARCH("E",AB2)))</formula>
    </cfRule>
    <cfRule type="containsText" dxfId="442" priority="375" operator="containsText" text="B">
      <formula>NOT(ISERROR(SEARCH("B",AB2)))</formula>
    </cfRule>
    <cfRule type="containsText" dxfId="441" priority="376" operator="containsText" text="A">
      <formula>NOT(ISERROR(SEARCH("A",AB2)))</formula>
    </cfRule>
  </conditionalFormatting>
  <conditionalFormatting sqref="AH2:AK5">
    <cfRule type="containsText" dxfId="440" priority="40" operator="containsText" text="E">
      <formula>NOT(ISERROR(SEARCH("E",AH2)))</formula>
    </cfRule>
    <cfRule type="containsText" dxfId="439" priority="41" operator="containsText" text="B">
      <formula>NOT(ISERROR(SEARCH("B",AH2)))</formula>
    </cfRule>
    <cfRule type="containsText" dxfId="438" priority="42" operator="containsText" text="A">
      <formula>NOT(ISERROR(SEARCH("A",AH2)))</formula>
    </cfRule>
  </conditionalFormatting>
  <conditionalFormatting sqref="F6:M6">
    <cfRule type="colorScale" priority="34">
      <colorScale>
        <cfvo type="min"/>
        <cfvo type="percentile" val="50"/>
        <cfvo type="max"/>
        <color rgb="FFF8696B"/>
        <color rgb="FFFFEB84"/>
        <color rgb="FF63BE7B"/>
      </colorScale>
    </cfRule>
  </conditionalFormatting>
  <conditionalFormatting sqref="AH6:AK6">
    <cfRule type="containsText" dxfId="437" priority="31" operator="containsText" text="E">
      <formula>NOT(ISERROR(SEARCH("E",AH6)))</formula>
    </cfRule>
    <cfRule type="containsText" dxfId="436" priority="32" operator="containsText" text="B">
      <formula>NOT(ISERROR(SEARCH("B",AH6)))</formula>
    </cfRule>
    <cfRule type="containsText" dxfId="435" priority="33" operator="containsText" text="A">
      <formula>NOT(ISERROR(SEARCH("A",AH6)))</formula>
    </cfRule>
  </conditionalFormatting>
  <conditionalFormatting sqref="AH7:AK7">
    <cfRule type="containsText" dxfId="434" priority="27" operator="containsText" text="E">
      <formula>NOT(ISERROR(SEARCH("E",AH7)))</formula>
    </cfRule>
    <cfRule type="containsText" dxfId="433" priority="28" operator="containsText" text="B">
      <formula>NOT(ISERROR(SEARCH("B",AH7)))</formula>
    </cfRule>
    <cfRule type="containsText" dxfId="432" priority="29" operator="containsText" text="A">
      <formula>NOT(ISERROR(SEARCH("A",AH7)))</formula>
    </cfRule>
  </conditionalFormatting>
  <conditionalFormatting sqref="F7:M7">
    <cfRule type="colorScale" priority="2057">
      <colorScale>
        <cfvo type="min"/>
        <cfvo type="percentile" val="50"/>
        <cfvo type="max"/>
        <color rgb="FFF8696B"/>
        <color rgb="FFFFEB84"/>
        <color rgb="FF63BE7B"/>
      </colorScale>
    </cfRule>
  </conditionalFormatting>
  <conditionalFormatting sqref="AH8:AK8">
    <cfRule type="containsText" dxfId="431" priority="23" operator="containsText" text="E">
      <formula>NOT(ISERROR(SEARCH("E",AH8)))</formula>
    </cfRule>
    <cfRule type="containsText" dxfId="430" priority="24" operator="containsText" text="B">
      <formula>NOT(ISERROR(SEARCH("B",AH8)))</formula>
    </cfRule>
    <cfRule type="containsText" dxfId="429" priority="25" operator="containsText" text="A">
      <formula>NOT(ISERROR(SEARCH("A",AH8)))</formula>
    </cfRule>
  </conditionalFormatting>
  <conditionalFormatting sqref="F8:M8">
    <cfRule type="colorScale" priority="26">
      <colorScale>
        <cfvo type="min"/>
        <cfvo type="percentile" val="50"/>
        <cfvo type="max"/>
        <color rgb="FFF8696B"/>
        <color rgb="FFFFEB84"/>
        <color rgb="FF63BE7B"/>
      </colorScale>
    </cfRule>
  </conditionalFormatting>
  <conditionalFormatting sqref="AH9:AK10">
    <cfRule type="containsText" dxfId="428" priority="19" operator="containsText" text="E">
      <formula>NOT(ISERROR(SEARCH("E",AH9)))</formula>
    </cfRule>
    <cfRule type="containsText" dxfId="427" priority="20" operator="containsText" text="B">
      <formula>NOT(ISERROR(SEARCH("B",AH9)))</formula>
    </cfRule>
    <cfRule type="containsText" dxfId="426" priority="21" operator="containsText" text="A">
      <formula>NOT(ISERROR(SEARCH("A",AH9)))</formula>
    </cfRule>
  </conditionalFormatting>
  <conditionalFormatting sqref="F9:M10">
    <cfRule type="colorScale" priority="22">
      <colorScale>
        <cfvo type="min"/>
        <cfvo type="percentile" val="50"/>
        <cfvo type="max"/>
        <color rgb="FFF8696B"/>
        <color rgb="FFFFEB84"/>
        <color rgb="FF63BE7B"/>
      </colorScale>
    </cfRule>
  </conditionalFormatting>
  <conditionalFormatting sqref="AH11:AK11">
    <cfRule type="containsText" dxfId="425" priority="15" operator="containsText" text="E">
      <formula>NOT(ISERROR(SEARCH("E",AH11)))</formula>
    </cfRule>
    <cfRule type="containsText" dxfId="424" priority="16" operator="containsText" text="B">
      <formula>NOT(ISERROR(SEARCH("B",AH11)))</formula>
    </cfRule>
    <cfRule type="containsText" dxfId="423" priority="17" operator="containsText" text="A">
      <formula>NOT(ISERROR(SEARCH("A",AH11)))</formula>
    </cfRule>
  </conditionalFormatting>
  <conditionalFormatting sqref="F11:M11">
    <cfRule type="colorScale" priority="18">
      <colorScale>
        <cfvo type="min"/>
        <cfvo type="percentile" val="50"/>
        <cfvo type="max"/>
        <color rgb="FFF8696B"/>
        <color rgb="FFFFEB84"/>
        <color rgb="FF63BE7B"/>
      </colorScale>
    </cfRule>
  </conditionalFormatting>
  <conditionalFormatting sqref="AH12:AK12">
    <cfRule type="containsText" dxfId="422" priority="11" operator="containsText" text="E">
      <formula>NOT(ISERROR(SEARCH("E",AH12)))</formula>
    </cfRule>
    <cfRule type="containsText" dxfId="421" priority="12" operator="containsText" text="B">
      <formula>NOT(ISERROR(SEARCH("B",AH12)))</formula>
    </cfRule>
    <cfRule type="containsText" dxfId="420" priority="13" operator="containsText" text="A">
      <formula>NOT(ISERROR(SEARCH("A",AH12)))</formula>
    </cfRule>
  </conditionalFormatting>
  <conditionalFormatting sqref="F12:M12">
    <cfRule type="colorScale" priority="10">
      <colorScale>
        <cfvo type="min"/>
        <cfvo type="percentile" val="50"/>
        <cfvo type="max"/>
        <color rgb="FFF8696B"/>
        <color rgb="FFFFEB84"/>
        <color rgb="FF63BE7B"/>
      </colorScale>
    </cfRule>
  </conditionalFormatting>
  <conditionalFormatting sqref="AH13:AK15">
    <cfRule type="containsText" dxfId="419" priority="7" operator="containsText" text="E">
      <formula>NOT(ISERROR(SEARCH("E",AH13)))</formula>
    </cfRule>
    <cfRule type="containsText" dxfId="418" priority="8" operator="containsText" text="B">
      <formula>NOT(ISERROR(SEARCH("B",AH13)))</formula>
    </cfRule>
    <cfRule type="containsText" dxfId="417" priority="9" operator="containsText" text="A">
      <formula>NOT(ISERROR(SEARCH("A",AH13)))</formula>
    </cfRule>
  </conditionalFormatting>
  <conditionalFormatting sqref="F13:M14">
    <cfRule type="colorScale" priority="6">
      <colorScale>
        <cfvo type="min"/>
        <cfvo type="percentile" val="50"/>
        <cfvo type="max"/>
        <color rgb="FFF8696B"/>
        <color rgb="FFFFEB84"/>
        <color rgb="FF63BE7B"/>
      </colorScale>
    </cfRule>
  </conditionalFormatting>
  <conditionalFormatting sqref="F15:M15">
    <cfRule type="colorScale" priority="5">
      <colorScale>
        <cfvo type="min"/>
        <cfvo type="percentile" val="50"/>
        <cfvo type="max"/>
        <color rgb="FFF8696B"/>
        <color rgb="FFFFEB84"/>
        <color rgb="FF63BE7B"/>
      </colorScale>
    </cfRule>
  </conditionalFormatting>
  <conditionalFormatting sqref="AH16:AK16">
    <cfRule type="containsText" dxfId="416" priority="2" operator="containsText" text="E">
      <formula>NOT(ISERROR(SEARCH("E",AH16)))</formula>
    </cfRule>
    <cfRule type="containsText" dxfId="415" priority="3" operator="containsText" text="B">
      <formula>NOT(ISERROR(SEARCH("B",AH16)))</formula>
    </cfRule>
    <cfRule type="containsText" dxfId="414" priority="4" operator="containsText" text="A">
      <formula>NOT(ISERROR(SEARCH("A",AH16)))</formula>
    </cfRule>
  </conditionalFormatting>
  <conditionalFormatting sqref="F16:M1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16"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1 N12:R12 N13:R15 N16:R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5"/>
  <sheetViews>
    <sheetView workbookViewId="0">
      <pane xSplit="5" ySplit="1" topLeftCell="R8" activePane="bottomRight" state="frozen"/>
      <selection activeCell="E24" sqref="E24"/>
      <selection pane="topRight" activeCell="E24" sqref="E24"/>
      <selection pane="bottomLeft" activeCell="E24" sqref="E24"/>
      <selection pane="bottomRight" activeCell="AN36" sqref="AN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 t="shared" ref="O2:O23" si="0">SUM(F2:H2)</f>
        <v>34.9</v>
      </c>
      <c r="P2" s="22">
        <f t="shared" ref="P2:P23" si="1">SUM(I2:K2)</f>
        <v>37.599999999999994</v>
      </c>
      <c r="Q2" s="22">
        <f t="shared" ref="Q2:Q23" si="2">SUM(L2:N2)</f>
        <v>35.299999999999997</v>
      </c>
      <c r="R2" s="23">
        <f t="shared" ref="R2:R23" si="3">SUM(F2:J2)</f>
        <v>59.3</v>
      </c>
      <c r="S2" s="23">
        <f t="shared" ref="S2:S23" si="4">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 t="shared" si="0"/>
        <v>33.099999999999994</v>
      </c>
      <c r="P3" s="22">
        <f t="shared" si="1"/>
        <v>36.4</v>
      </c>
      <c r="Q3" s="22">
        <f t="shared" si="2"/>
        <v>35.5</v>
      </c>
      <c r="R3" s="23">
        <f t="shared" si="3"/>
        <v>57.399999999999991</v>
      </c>
      <c r="S3" s="23">
        <f t="shared" si="4"/>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 t="shared" si="0"/>
        <v>34.5</v>
      </c>
      <c r="P4" s="22">
        <f t="shared" si="1"/>
        <v>36.900000000000006</v>
      </c>
      <c r="Q4" s="22">
        <f t="shared" si="2"/>
        <v>35.4</v>
      </c>
      <c r="R4" s="23">
        <f t="shared" si="3"/>
        <v>59.1</v>
      </c>
      <c r="S4" s="23">
        <f t="shared" si="4"/>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 t="shared" si="0"/>
        <v>35</v>
      </c>
      <c r="P5" s="22">
        <f t="shared" si="1"/>
        <v>35.799999999999997</v>
      </c>
      <c r="Q5" s="22">
        <f t="shared" si="2"/>
        <v>34.6</v>
      </c>
      <c r="R5" s="23">
        <f t="shared" si="3"/>
        <v>58.800000000000004</v>
      </c>
      <c r="S5" s="23">
        <f t="shared" si="4"/>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si="0"/>
        <v>35</v>
      </c>
      <c r="P6" s="22">
        <f t="shared" si="1"/>
        <v>36.599999999999994</v>
      </c>
      <c r="Q6" s="22">
        <f t="shared" si="2"/>
        <v>34.9</v>
      </c>
      <c r="R6" s="23">
        <f t="shared" si="3"/>
        <v>59.3</v>
      </c>
      <c r="S6" s="23">
        <f t="shared" si="4"/>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si="0"/>
        <v>35.5</v>
      </c>
      <c r="P8" s="22">
        <f t="shared" si="1"/>
        <v>37.700000000000003</v>
      </c>
      <c r="Q8" s="22">
        <f t="shared" si="2"/>
        <v>34.1</v>
      </c>
      <c r="R8" s="23">
        <f t="shared" si="3"/>
        <v>60.8</v>
      </c>
      <c r="S8" s="23">
        <f t="shared" si="4"/>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si="0"/>
        <v>35.1</v>
      </c>
      <c r="P9" s="22">
        <f t="shared" si="1"/>
        <v>37.299999999999997</v>
      </c>
      <c r="Q9" s="22">
        <f t="shared" si="2"/>
        <v>34.799999999999997</v>
      </c>
      <c r="R9" s="23">
        <f t="shared" si="3"/>
        <v>60.099999999999994</v>
      </c>
      <c r="S9" s="23">
        <f t="shared" si="4"/>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0"/>
        <v>35.599999999999994</v>
      </c>
      <c r="P10" s="22">
        <f t="shared" si="1"/>
        <v>36.6</v>
      </c>
      <c r="Q10" s="22">
        <f t="shared" si="2"/>
        <v>33.700000000000003</v>
      </c>
      <c r="R10" s="23">
        <f t="shared" si="3"/>
        <v>60.199999999999996</v>
      </c>
      <c r="S10" s="23">
        <f t="shared" si="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0"/>
        <v>35.4</v>
      </c>
      <c r="P11" s="22">
        <f t="shared" si="1"/>
        <v>36.1</v>
      </c>
      <c r="Q11" s="22">
        <f t="shared" si="2"/>
        <v>35.9</v>
      </c>
      <c r="R11" s="23">
        <f t="shared" si="3"/>
        <v>59.5</v>
      </c>
      <c r="S11" s="23">
        <f t="shared" si="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si="0"/>
        <v>34.4</v>
      </c>
      <c r="P12" s="22">
        <f t="shared" si="1"/>
        <v>37.700000000000003</v>
      </c>
      <c r="Q12" s="22">
        <f t="shared" si="2"/>
        <v>34.6</v>
      </c>
      <c r="R12" s="23">
        <f t="shared" si="3"/>
        <v>59.8</v>
      </c>
      <c r="S12" s="23">
        <f t="shared" si="4"/>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si="0"/>
        <v>35</v>
      </c>
      <c r="P13" s="22">
        <f t="shared" si="1"/>
        <v>38.1</v>
      </c>
      <c r="Q13" s="22">
        <f t="shared" si="2"/>
        <v>34.799999999999997</v>
      </c>
      <c r="R13" s="23">
        <f t="shared" si="3"/>
        <v>60.5</v>
      </c>
      <c r="S13" s="23">
        <f t="shared" si="4"/>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0"/>
        <v>35.799999999999997</v>
      </c>
      <c r="P14" s="22">
        <f t="shared" si="1"/>
        <v>37.099999999999994</v>
      </c>
      <c r="Q14" s="22">
        <f t="shared" si="2"/>
        <v>33.5</v>
      </c>
      <c r="R14" s="23">
        <f t="shared" si="3"/>
        <v>60.599999999999994</v>
      </c>
      <c r="S14" s="23">
        <f t="shared" si="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si="0"/>
        <v>35</v>
      </c>
      <c r="P15" s="22">
        <f t="shared" si="1"/>
        <v>36.400000000000006</v>
      </c>
      <c r="Q15" s="22">
        <f t="shared" si="2"/>
        <v>34.799999999999997</v>
      </c>
      <c r="R15" s="23">
        <f t="shared" si="3"/>
        <v>59.599999999999994</v>
      </c>
      <c r="S15" s="23">
        <f t="shared" si="4"/>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0"/>
        <v>35.1</v>
      </c>
      <c r="P16" s="22">
        <f t="shared" si="1"/>
        <v>36.800000000000004</v>
      </c>
      <c r="Q16" s="22">
        <f t="shared" si="2"/>
        <v>34.1</v>
      </c>
      <c r="R16" s="23">
        <f t="shared" si="3"/>
        <v>59.8</v>
      </c>
      <c r="S16" s="23">
        <f t="shared" si="4"/>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si="0"/>
        <v>36.1</v>
      </c>
      <c r="P17" s="22">
        <f t="shared" si="1"/>
        <v>36.799999999999997</v>
      </c>
      <c r="Q17" s="22">
        <f t="shared" si="2"/>
        <v>34.099999999999994</v>
      </c>
      <c r="R17" s="23">
        <f t="shared" si="3"/>
        <v>60.900000000000006</v>
      </c>
      <c r="S17" s="23">
        <f t="shared" si="4"/>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0"/>
        <v>35.599999999999994</v>
      </c>
      <c r="P18" s="22">
        <f t="shared" si="1"/>
        <v>36.9</v>
      </c>
      <c r="Q18" s="22">
        <f t="shared" si="2"/>
        <v>34.9</v>
      </c>
      <c r="R18" s="23">
        <f t="shared" si="3"/>
        <v>60.3</v>
      </c>
      <c r="S18" s="23">
        <f t="shared" si="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0"/>
        <v>35.799999999999997</v>
      </c>
      <c r="P19" s="22">
        <f t="shared" si="1"/>
        <v>36.299999999999997</v>
      </c>
      <c r="Q19" s="22">
        <f t="shared" si="2"/>
        <v>36.6</v>
      </c>
      <c r="R19" s="23">
        <f t="shared" si="3"/>
        <v>59.9</v>
      </c>
      <c r="S19" s="23">
        <f t="shared" si="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row r="20" spans="1:40" s="5" customFormat="1">
      <c r="A20" s="6">
        <v>45213</v>
      </c>
      <c r="B20" s="18" t="s">
        <v>923</v>
      </c>
      <c r="C20" s="8" t="s">
        <v>182</v>
      </c>
      <c r="D20" s="9">
        <v>7.4328703703703702E-2</v>
      </c>
      <c r="E20" s="8" t="s">
        <v>927</v>
      </c>
      <c r="F20" s="10">
        <v>12.8</v>
      </c>
      <c r="G20" s="10">
        <v>11.7</v>
      </c>
      <c r="H20" s="10">
        <v>12.5</v>
      </c>
      <c r="I20" s="10">
        <v>12.4</v>
      </c>
      <c r="J20" s="10">
        <v>12</v>
      </c>
      <c r="K20" s="10">
        <v>11.8</v>
      </c>
      <c r="L20" s="10">
        <v>11.6</v>
      </c>
      <c r="M20" s="10">
        <v>11</v>
      </c>
      <c r="N20" s="10">
        <v>11.4</v>
      </c>
      <c r="O20" s="22">
        <f t="shared" si="0"/>
        <v>37</v>
      </c>
      <c r="P20" s="22">
        <f t="shared" si="1"/>
        <v>36.200000000000003</v>
      </c>
      <c r="Q20" s="22">
        <f t="shared" si="2"/>
        <v>34</v>
      </c>
      <c r="R20" s="23">
        <f t="shared" si="3"/>
        <v>61.4</v>
      </c>
      <c r="S20" s="23">
        <f t="shared" si="4"/>
        <v>57.8</v>
      </c>
      <c r="T20" s="11" t="s">
        <v>196</v>
      </c>
      <c r="U20" s="11" t="s">
        <v>197</v>
      </c>
      <c r="V20" s="13" t="s">
        <v>211</v>
      </c>
      <c r="W20" s="13" t="s">
        <v>199</v>
      </c>
      <c r="X20" s="13" t="s">
        <v>825</v>
      </c>
      <c r="Y20" s="13" t="s">
        <v>136</v>
      </c>
      <c r="Z20" s="12">
        <v>9.1999999999999993</v>
      </c>
      <c r="AA20" s="12">
        <v>8</v>
      </c>
      <c r="AB20" s="12">
        <v>10.199999999999999</v>
      </c>
      <c r="AC20" s="11" t="s">
        <v>136</v>
      </c>
      <c r="AD20" s="12">
        <v>-0.4</v>
      </c>
      <c r="AE20" s="12">
        <v>-0.8</v>
      </c>
      <c r="AF20" s="12">
        <v>0.2</v>
      </c>
      <c r="AG20" s="12">
        <v>-1.4</v>
      </c>
      <c r="AH20" s="12"/>
      <c r="AI20" s="11" t="s">
        <v>270</v>
      </c>
      <c r="AJ20" s="11" t="s">
        <v>269</v>
      </c>
      <c r="AK20" s="11" t="s">
        <v>160</v>
      </c>
      <c r="AL20" s="8"/>
      <c r="AM20" s="8" t="s">
        <v>965</v>
      </c>
      <c r="AN20" s="27" t="s">
        <v>966</v>
      </c>
    </row>
    <row r="21" spans="1:40" s="5" customFormat="1">
      <c r="A21" s="6">
        <v>45214</v>
      </c>
      <c r="B21" s="18" t="s">
        <v>921</v>
      </c>
      <c r="C21" s="8" t="s">
        <v>374</v>
      </c>
      <c r="D21" s="9">
        <v>7.5798611111111108E-2</v>
      </c>
      <c r="E21" s="8" t="s">
        <v>946</v>
      </c>
      <c r="F21" s="10">
        <v>12.8</v>
      </c>
      <c r="G21" s="10">
        <v>11.5</v>
      </c>
      <c r="H21" s="10">
        <v>12.3</v>
      </c>
      <c r="I21" s="10">
        <v>12.9</v>
      </c>
      <c r="J21" s="10">
        <v>13.4</v>
      </c>
      <c r="K21" s="10">
        <v>12.6</v>
      </c>
      <c r="L21" s="10">
        <v>12</v>
      </c>
      <c r="M21" s="10">
        <v>11</v>
      </c>
      <c r="N21" s="10">
        <v>11.4</v>
      </c>
      <c r="O21" s="22">
        <f t="shared" si="0"/>
        <v>36.6</v>
      </c>
      <c r="P21" s="22">
        <f t="shared" si="1"/>
        <v>38.9</v>
      </c>
      <c r="Q21" s="22">
        <f t="shared" si="2"/>
        <v>34.4</v>
      </c>
      <c r="R21" s="23">
        <f t="shared" si="3"/>
        <v>62.9</v>
      </c>
      <c r="S21" s="23">
        <f t="shared" si="4"/>
        <v>60.4</v>
      </c>
      <c r="T21" s="11" t="s">
        <v>196</v>
      </c>
      <c r="U21" s="11" t="s">
        <v>197</v>
      </c>
      <c r="V21" s="13" t="s">
        <v>811</v>
      </c>
      <c r="W21" s="13" t="s">
        <v>211</v>
      </c>
      <c r="X21" s="13" t="s">
        <v>358</v>
      </c>
      <c r="Y21" s="13" t="s">
        <v>136</v>
      </c>
      <c r="Z21" s="12">
        <v>13.2</v>
      </c>
      <c r="AA21" s="12">
        <v>11.7</v>
      </c>
      <c r="AB21" s="12">
        <v>8.6</v>
      </c>
      <c r="AC21" s="11" t="s">
        <v>159</v>
      </c>
      <c r="AD21" s="12">
        <v>1.2</v>
      </c>
      <c r="AE21" s="12">
        <v>-1.1000000000000001</v>
      </c>
      <c r="AF21" s="12">
        <v>0.2</v>
      </c>
      <c r="AG21" s="12">
        <v>-0.1</v>
      </c>
      <c r="AH21" s="12"/>
      <c r="AI21" s="11" t="s">
        <v>270</v>
      </c>
      <c r="AJ21" s="11" t="s">
        <v>270</v>
      </c>
      <c r="AK21" s="11" t="s">
        <v>159</v>
      </c>
      <c r="AL21" s="8"/>
      <c r="AM21" s="8" t="s">
        <v>984</v>
      </c>
      <c r="AN21" s="27" t="s">
        <v>985</v>
      </c>
    </row>
    <row r="22" spans="1:40" s="5" customFormat="1">
      <c r="A22" s="6">
        <v>45214</v>
      </c>
      <c r="B22" s="18" t="s">
        <v>142</v>
      </c>
      <c r="C22" s="8" t="s">
        <v>374</v>
      </c>
      <c r="D22" s="9">
        <v>7.4305555555555555E-2</v>
      </c>
      <c r="E22" s="8" t="s">
        <v>657</v>
      </c>
      <c r="F22" s="10">
        <v>12.4</v>
      </c>
      <c r="G22" s="10">
        <v>10.6</v>
      </c>
      <c r="H22" s="10">
        <v>11.4</v>
      </c>
      <c r="I22" s="10">
        <v>11.9</v>
      </c>
      <c r="J22" s="10">
        <v>12.7</v>
      </c>
      <c r="K22" s="10">
        <v>12.4</v>
      </c>
      <c r="L22" s="10">
        <v>11.9</v>
      </c>
      <c r="M22" s="10">
        <v>11.3</v>
      </c>
      <c r="N22" s="10">
        <v>12.4</v>
      </c>
      <c r="O22" s="22">
        <f t="shared" si="0"/>
        <v>34.4</v>
      </c>
      <c r="P22" s="22">
        <f t="shared" si="1"/>
        <v>37</v>
      </c>
      <c r="Q22" s="22">
        <f t="shared" si="2"/>
        <v>35.6</v>
      </c>
      <c r="R22" s="23">
        <f t="shared" si="3"/>
        <v>59</v>
      </c>
      <c r="S22" s="23">
        <f t="shared" si="4"/>
        <v>60.699999999999996</v>
      </c>
      <c r="T22" s="11" t="s">
        <v>192</v>
      </c>
      <c r="U22" s="11" t="s">
        <v>329</v>
      </c>
      <c r="V22" s="13" t="s">
        <v>232</v>
      </c>
      <c r="W22" s="13" t="s">
        <v>457</v>
      </c>
      <c r="X22" s="13" t="s">
        <v>185</v>
      </c>
      <c r="Y22" s="13" t="s">
        <v>136</v>
      </c>
      <c r="Z22" s="12">
        <v>13.2</v>
      </c>
      <c r="AA22" s="12">
        <v>11.7</v>
      </c>
      <c r="AB22" s="12">
        <v>8.6</v>
      </c>
      <c r="AC22" s="11" t="s">
        <v>159</v>
      </c>
      <c r="AD22" s="12">
        <v>1</v>
      </c>
      <c r="AE22" s="12" t="s">
        <v>267</v>
      </c>
      <c r="AF22" s="12">
        <v>1.1000000000000001</v>
      </c>
      <c r="AG22" s="12">
        <v>-0.1</v>
      </c>
      <c r="AH22" s="12"/>
      <c r="AI22" s="11" t="s">
        <v>271</v>
      </c>
      <c r="AJ22" s="11" t="s">
        <v>269</v>
      </c>
      <c r="AK22" s="11" t="s">
        <v>160</v>
      </c>
      <c r="AL22" s="8"/>
      <c r="AM22" s="8" t="s">
        <v>994</v>
      </c>
      <c r="AN22" s="27" t="s">
        <v>995</v>
      </c>
    </row>
    <row r="23" spans="1:40" s="5" customFormat="1">
      <c r="A23" s="6">
        <v>45220</v>
      </c>
      <c r="B23" s="18" t="s">
        <v>919</v>
      </c>
      <c r="C23" s="8" t="s">
        <v>182</v>
      </c>
      <c r="D23" s="9">
        <v>7.5046296296296292E-2</v>
      </c>
      <c r="E23" s="8" t="s">
        <v>1003</v>
      </c>
      <c r="F23" s="10">
        <v>12.6</v>
      </c>
      <c r="G23" s="10">
        <v>11.3</v>
      </c>
      <c r="H23" s="10">
        <v>11.6</v>
      </c>
      <c r="I23" s="10">
        <v>12</v>
      </c>
      <c r="J23" s="10">
        <v>12.7</v>
      </c>
      <c r="K23" s="10">
        <v>12.6</v>
      </c>
      <c r="L23" s="10">
        <v>12.6</v>
      </c>
      <c r="M23" s="10">
        <v>11.4</v>
      </c>
      <c r="N23" s="10">
        <v>11.6</v>
      </c>
      <c r="O23" s="22">
        <f t="shared" si="0"/>
        <v>35.5</v>
      </c>
      <c r="P23" s="22">
        <f t="shared" si="1"/>
        <v>37.299999999999997</v>
      </c>
      <c r="Q23" s="22">
        <f t="shared" si="2"/>
        <v>35.6</v>
      </c>
      <c r="R23" s="23">
        <f t="shared" si="3"/>
        <v>60.2</v>
      </c>
      <c r="S23" s="23">
        <f t="shared" si="4"/>
        <v>60.9</v>
      </c>
      <c r="T23" s="11" t="s">
        <v>180</v>
      </c>
      <c r="U23" s="11" t="s">
        <v>197</v>
      </c>
      <c r="V23" s="13" t="s">
        <v>201</v>
      </c>
      <c r="W23" s="13" t="s">
        <v>473</v>
      </c>
      <c r="X23" s="13" t="s">
        <v>825</v>
      </c>
      <c r="Y23" s="13" t="s">
        <v>136</v>
      </c>
      <c r="Z23" s="12">
        <v>10</v>
      </c>
      <c r="AA23" s="12">
        <v>8</v>
      </c>
      <c r="AB23" s="12">
        <v>9.4</v>
      </c>
      <c r="AC23" s="11" t="s">
        <v>159</v>
      </c>
      <c r="AD23" s="12" t="s">
        <v>268</v>
      </c>
      <c r="AE23" s="12" t="s">
        <v>267</v>
      </c>
      <c r="AF23" s="12">
        <v>0.6</v>
      </c>
      <c r="AG23" s="12">
        <v>-0.6</v>
      </c>
      <c r="AH23" s="12"/>
      <c r="AI23" s="11" t="s">
        <v>269</v>
      </c>
      <c r="AJ23" s="11" t="s">
        <v>270</v>
      </c>
      <c r="AK23" s="11" t="s">
        <v>159</v>
      </c>
      <c r="AL23" s="8"/>
      <c r="AM23" s="8" t="s">
        <v>1032</v>
      </c>
      <c r="AN23" s="27" t="s">
        <v>1033</v>
      </c>
    </row>
    <row r="24" spans="1:40" s="5" customFormat="1">
      <c r="A24" s="6">
        <v>45227</v>
      </c>
      <c r="B24" s="18" t="s">
        <v>792</v>
      </c>
      <c r="C24" s="8" t="s">
        <v>182</v>
      </c>
      <c r="D24" s="9">
        <v>7.440972222222221E-2</v>
      </c>
      <c r="E24" s="8" t="s">
        <v>1082</v>
      </c>
      <c r="F24" s="10">
        <v>12.5</v>
      </c>
      <c r="G24" s="10">
        <v>11.4</v>
      </c>
      <c r="H24" s="10">
        <v>11.7</v>
      </c>
      <c r="I24" s="10">
        <v>12.1</v>
      </c>
      <c r="J24" s="10">
        <v>12.7</v>
      </c>
      <c r="K24" s="10">
        <v>12.4</v>
      </c>
      <c r="L24" s="10">
        <v>12</v>
      </c>
      <c r="M24" s="10">
        <v>11.4</v>
      </c>
      <c r="N24" s="10">
        <v>11.7</v>
      </c>
      <c r="O24" s="22">
        <f t="shared" ref="O24:O29" si="5">SUM(F24:H24)</f>
        <v>35.599999999999994</v>
      </c>
      <c r="P24" s="22">
        <f t="shared" ref="P24:P29" si="6">SUM(I24:K24)</f>
        <v>37.199999999999996</v>
      </c>
      <c r="Q24" s="22">
        <f t="shared" ref="Q24:Q29" si="7">SUM(L24:N24)</f>
        <v>35.099999999999994</v>
      </c>
      <c r="R24" s="23">
        <f t="shared" ref="R24:R29" si="8">SUM(F24:J24)</f>
        <v>60.399999999999991</v>
      </c>
      <c r="S24" s="23">
        <f t="shared" ref="S24:S29" si="9">SUM(J24:N24)</f>
        <v>60.2</v>
      </c>
      <c r="T24" s="11" t="s">
        <v>180</v>
      </c>
      <c r="U24" s="11" t="s">
        <v>181</v>
      </c>
      <c r="V24" s="13" t="s">
        <v>211</v>
      </c>
      <c r="W24" s="13" t="s">
        <v>201</v>
      </c>
      <c r="X24" s="13" t="s">
        <v>219</v>
      </c>
      <c r="Y24" s="13" t="s">
        <v>136</v>
      </c>
      <c r="Z24" s="12">
        <v>9.6999999999999993</v>
      </c>
      <c r="AA24" s="12">
        <v>7.6</v>
      </c>
      <c r="AB24" s="12">
        <v>9.9</v>
      </c>
      <c r="AC24" s="11" t="s">
        <v>163</v>
      </c>
      <c r="AD24" s="12">
        <v>-0.5</v>
      </c>
      <c r="AE24" s="12">
        <v>-0.5</v>
      </c>
      <c r="AF24" s="12">
        <v>0.4</v>
      </c>
      <c r="AG24" s="12">
        <v>-1.4</v>
      </c>
      <c r="AH24" s="12"/>
      <c r="AI24" s="11" t="s">
        <v>269</v>
      </c>
      <c r="AJ24" s="11" t="s">
        <v>270</v>
      </c>
      <c r="AK24" s="11" t="s">
        <v>159</v>
      </c>
      <c r="AL24" s="8"/>
      <c r="AM24" s="8" t="s">
        <v>1110</v>
      </c>
      <c r="AN24" s="27" t="s">
        <v>1111</v>
      </c>
    </row>
    <row r="25" spans="1:40" s="5" customFormat="1">
      <c r="A25" s="6">
        <v>45227</v>
      </c>
      <c r="B25" s="18" t="s">
        <v>139</v>
      </c>
      <c r="C25" s="8" t="s">
        <v>182</v>
      </c>
      <c r="D25" s="9">
        <v>7.3020833333333326E-2</v>
      </c>
      <c r="E25" s="8" t="s">
        <v>1088</v>
      </c>
      <c r="F25" s="10">
        <v>12.4</v>
      </c>
      <c r="G25" s="10">
        <v>10.7</v>
      </c>
      <c r="H25" s="10">
        <v>11.2</v>
      </c>
      <c r="I25" s="10">
        <v>11.6</v>
      </c>
      <c r="J25" s="10">
        <v>12.4</v>
      </c>
      <c r="K25" s="10">
        <v>12</v>
      </c>
      <c r="L25" s="10">
        <v>11.9</v>
      </c>
      <c r="M25" s="10">
        <v>11.8</v>
      </c>
      <c r="N25" s="10">
        <v>11.9</v>
      </c>
      <c r="O25" s="22">
        <f t="shared" si="5"/>
        <v>34.299999999999997</v>
      </c>
      <c r="P25" s="22">
        <f t="shared" si="6"/>
        <v>36</v>
      </c>
      <c r="Q25" s="22">
        <f t="shared" si="7"/>
        <v>35.6</v>
      </c>
      <c r="R25" s="23">
        <f t="shared" si="8"/>
        <v>58.3</v>
      </c>
      <c r="S25" s="23">
        <f t="shared" si="9"/>
        <v>59.999999999999993</v>
      </c>
      <c r="T25" s="11" t="s">
        <v>192</v>
      </c>
      <c r="U25" s="11" t="s">
        <v>181</v>
      </c>
      <c r="V25" s="13" t="s">
        <v>229</v>
      </c>
      <c r="W25" s="13" t="s">
        <v>211</v>
      </c>
      <c r="X25" s="13" t="s">
        <v>201</v>
      </c>
      <c r="Y25" s="13" t="s">
        <v>136</v>
      </c>
      <c r="Z25" s="12">
        <v>9.6999999999999993</v>
      </c>
      <c r="AA25" s="12">
        <v>7.6</v>
      </c>
      <c r="AB25" s="12">
        <v>9.9</v>
      </c>
      <c r="AC25" s="11" t="s">
        <v>163</v>
      </c>
      <c r="AD25" s="12">
        <v>-1.5</v>
      </c>
      <c r="AE25" s="12" t="s">
        <v>267</v>
      </c>
      <c r="AF25" s="12">
        <v>-0.1</v>
      </c>
      <c r="AG25" s="12">
        <v>-1.4</v>
      </c>
      <c r="AH25" s="12" t="s">
        <v>273</v>
      </c>
      <c r="AI25" s="11" t="s">
        <v>270</v>
      </c>
      <c r="AJ25" s="11" t="s">
        <v>270</v>
      </c>
      <c r="AK25" s="11" t="s">
        <v>159</v>
      </c>
      <c r="AL25" s="8"/>
      <c r="AM25" s="8" t="s">
        <v>1118</v>
      </c>
      <c r="AN25" s="27" t="s">
        <v>1119</v>
      </c>
    </row>
    <row r="26" spans="1:40" s="5" customFormat="1">
      <c r="A26" s="6">
        <v>45227</v>
      </c>
      <c r="B26" s="18" t="s">
        <v>922</v>
      </c>
      <c r="C26" s="8" t="s">
        <v>182</v>
      </c>
      <c r="D26" s="9">
        <v>7.440972222222221E-2</v>
      </c>
      <c r="E26" s="8" t="s">
        <v>1089</v>
      </c>
      <c r="F26" s="10">
        <v>12.8</v>
      </c>
      <c r="G26" s="10">
        <v>11.4</v>
      </c>
      <c r="H26" s="10">
        <v>11.8</v>
      </c>
      <c r="I26" s="10">
        <v>12.4</v>
      </c>
      <c r="J26" s="10">
        <v>12.9</v>
      </c>
      <c r="K26" s="10">
        <v>12.3</v>
      </c>
      <c r="L26" s="10">
        <v>11.8</v>
      </c>
      <c r="M26" s="10">
        <v>11</v>
      </c>
      <c r="N26" s="10">
        <v>11.5</v>
      </c>
      <c r="O26" s="22">
        <f t="shared" si="5"/>
        <v>36</v>
      </c>
      <c r="P26" s="22">
        <f t="shared" si="6"/>
        <v>37.6</v>
      </c>
      <c r="Q26" s="22">
        <f t="shared" si="7"/>
        <v>34.299999999999997</v>
      </c>
      <c r="R26" s="23">
        <f t="shared" si="8"/>
        <v>61.3</v>
      </c>
      <c r="S26" s="23">
        <f t="shared" si="9"/>
        <v>59.5</v>
      </c>
      <c r="T26" s="11" t="s">
        <v>196</v>
      </c>
      <c r="U26" s="11" t="s">
        <v>197</v>
      </c>
      <c r="V26" s="13" t="s">
        <v>222</v>
      </c>
      <c r="W26" s="13" t="s">
        <v>211</v>
      </c>
      <c r="X26" s="13" t="s">
        <v>219</v>
      </c>
      <c r="Y26" s="13" t="s">
        <v>136</v>
      </c>
      <c r="Z26" s="12">
        <v>9.6999999999999993</v>
      </c>
      <c r="AA26" s="12">
        <v>7.6</v>
      </c>
      <c r="AB26" s="12">
        <v>9.9</v>
      </c>
      <c r="AC26" s="11" t="s">
        <v>163</v>
      </c>
      <c r="AD26" s="12">
        <v>0.9</v>
      </c>
      <c r="AE26" s="12">
        <v>-0.8</v>
      </c>
      <c r="AF26" s="12">
        <v>1.5</v>
      </c>
      <c r="AG26" s="12">
        <v>-1.4</v>
      </c>
      <c r="AH26" s="12"/>
      <c r="AI26" s="11" t="s">
        <v>274</v>
      </c>
      <c r="AJ26" s="11" t="s">
        <v>270</v>
      </c>
      <c r="AK26" s="11" t="s">
        <v>160</v>
      </c>
      <c r="AL26" s="8"/>
      <c r="AM26" s="8" t="s">
        <v>1120</v>
      </c>
      <c r="AN26" s="27" t="s">
        <v>1121</v>
      </c>
    </row>
    <row r="27" spans="1:40" s="5" customFormat="1">
      <c r="A27" s="6">
        <v>45228</v>
      </c>
      <c r="B27" s="18" t="s">
        <v>800</v>
      </c>
      <c r="C27" s="8" t="s">
        <v>182</v>
      </c>
      <c r="D27" s="9">
        <v>7.4375000000000011E-2</v>
      </c>
      <c r="E27" s="8" t="s">
        <v>1098</v>
      </c>
      <c r="F27" s="10">
        <v>12.6</v>
      </c>
      <c r="G27" s="10">
        <v>11.2</v>
      </c>
      <c r="H27" s="10">
        <v>11.5</v>
      </c>
      <c r="I27" s="10">
        <v>11.7</v>
      </c>
      <c r="J27" s="10">
        <v>12.5</v>
      </c>
      <c r="K27" s="10">
        <v>12.3</v>
      </c>
      <c r="L27" s="10">
        <v>12.3</v>
      </c>
      <c r="M27" s="10">
        <v>11.7</v>
      </c>
      <c r="N27" s="10">
        <v>11.8</v>
      </c>
      <c r="O27" s="22">
        <f t="shared" si="5"/>
        <v>35.299999999999997</v>
      </c>
      <c r="P27" s="22">
        <f t="shared" si="6"/>
        <v>36.5</v>
      </c>
      <c r="Q27" s="22">
        <f t="shared" si="7"/>
        <v>35.799999999999997</v>
      </c>
      <c r="R27" s="23">
        <f t="shared" si="8"/>
        <v>59.5</v>
      </c>
      <c r="S27" s="23">
        <f t="shared" si="9"/>
        <v>60.599999999999994</v>
      </c>
      <c r="T27" s="11" t="s">
        <v>180</v>
      </c>
      <c r="U27" s="11" t="s">
        <v>181</v>
      </c>
      <c r="V27" s="13" t="s">
        <v>183</v>
      </c>
      <c r="W27" s="13" t="s">
        <v>825</v>
      </c>
      <c r="X27" s="13" t="s">
        <v>216</v>
      </c>
      <c r="Y27" s="13" t="s">
        <v>136</v>
      </c>
      <c r="Z27" s="12">
        <v>8.6</v>
      </c>
      <c r="AA27" s="12">
        <v>6.5</v>
      </c>
      <c r="AB27" s="12">
        <v>10</v>
      </c>
      <c r="AC27" s="11" t="s">
        <v>163</v>
      </c>
      <c r="AD27" s="12">
        <v>-1.1000000000000001</v>
      </c>
      <c r="AE27" s="12" t="s">
        <v>267</v>
      </c>
      <c r="AF27" s="12">
        <v>0.3</v>
      </c>
      <c r="AG27" s="12">
        <v>-1.4</v>
      </c>
      <c r="AH27" s="12"/>
      <c r="AI27" s="11" t="s">
        <v>270</v>
      </c>
      <c r="AJ27" s="11" t="s">
        <v>186</v>
      </c>
      <c r="AK27" s="11" t="s">
        <v>159</v>
      </c>
      <c r="AL27" s="8"/>
      <c r="AM27" s="8" t="s">
        <v>1136</v>
      </c>
      <c r="AN27" s="27" t="s">
        <v>1137</v>
      </c>
    </row>
    <row r="28" spans="1:40" s="5" customFormat="1">
      <c r="A28" s="6">
        <v>45228</v>
      </c>
      <c r="B28" s="18" t="s">
        <v>140</v>
      </c>
      <c r="C28" s="8" t="s">
        <v>182</v>
      </c>
      <c r="D28" s="9">
        <v>7.440972222222221E-2</v>
      </c>
      <c r="E28" s="8" t="s">
        <v>1101</v>
      </c>
      <c r="F28" s="10">
        <v>12.8</v>
      </c>
      <c r="G28" s="10">
        <v>11.6</v>
      </c>
      <c r="H28" s="10">
        <v>12.1</v>
      </c>
      <c r="I28" s="10">
        <v>12.6</v>
      </c>
      <c r="J28" s="10">
        <v>13.3</v>
      </c>
      <c r="K28" s="10">
        <v>12.1</v>
      </c>
      <c r="L28" s="10">
        <v>11.6</v>
      </c>
      <c r="M28" s="10">
        <v>10.9</v>
      </c>
      <c r="N28" s="10">
        <v>10.9</v>
      </c>
      <c r="O28" s="22">
        <f t="shared" si="5"/>
        <v>36.5</v>
      </c>
      <c r="P28" s="22">
        <f t="shared" si="6"/>
        <v>38</v>
      </c>
      <c r="Q28" s="22">
        <f t="shared" si="7"/>
        <v>33.4</v>
      </c>
      <c r="R28" s="23">
        <f t="shared" si="8"/>
        <v>62.400000000000006</v>
      </c>
      <c r="S28" s="23">
        <f t="shared" si="9"/>
        <v>58.8</v>
      </c>
      <c r="T28" s="11" t="s">
        <v>458</v>
      </c>
      <c r="U28" s="11" t="s">
        <v>197</v>
      </c>
      <c r="V28" s="13" t="s">
        <v>194</v>
      </c>
      <c r="W28" s="13" t="s">
        <v>201</v>
      </c>
      <c r="X28" s="13" t="s">
        <v>545</v>
      </c>
      <c r="Y28" s="13" t="s">
        <v>136</v>
      </c>
      <c r="Z28" s="12">
        <v>8.6</v>
      </c>
      <c r="AA28" s="12">
        <v>6.5</v>
      </c>
      <c r="AB28" s="12">
        <v>10</v>
      </c>
      <c r="AC28" s="11" t="s">
        <v>163</v>
      </c>
      <c r="AD28" s="12">
        <v>1.2</v>
      </c>
      <c r="AE28" s="12">
        <v>-1.2</v>
      </c>
      <c r="AF28" s="12">
        <v>1.4</v>
      </c>
      <c r="AG28" s="12">
        <v>-1.4</v>
      </c>
      <c r="AH28" s="12"/>
      <c r="AI28" s="11" t="s">
        <v>274</v>
      </c>
      <c r="AJ28" s="11" t="s">
        <v>270</v>
      </c>
      <c r="AK28" s="11" t="s">
        <v>159</v>
      </c>
      <c r="AL28" s="8"/>
      <c r="AM28" s="8" t="s">
        <v>1144</v>
      </c>
      <c r="AN28" s="27" t="s">
        <v>1145</v>
      </c>
    </row>
    <row r="29" spans="1:40" s="5" customFormat="1">
      <c r="A29" s="6">
        <v>45228</v>
      </c>
      <c r="B29" s="18" t="s">
        <v>135</v>
      </c>
      <c r="C29" s="8" t="s">
        <v>182</v>
      </c>
      <c r="D29" s="9">
        <v>7.2303240740740737E-2</v>
      </c>
      <c r="E29" s="8" t="s">
        <v>1104</v>
      </c>
      <c r="F29" s="10">
        <v>12.4</v>
      </c>
      <c r="G29" s="10">
        <v>10.9</v>
      </c>
      <c r="H29" s="10">
        <v>11</v>
      </c>
      <c r="I29" s="10">
        <v>11.3</v>
      </c>
      <c r="J29" s="10">
        <v>12</v>
      </c>
      <c r="K29" s="10">
        <v>11.7</v>
      </c>
      <c r="L29" s="10">
        <v>12.4</v>
      </c>
      <c r="M29" s="10">
        <v>11.3</v>
      </c>
      <c r="N29" s="10">
        <v>11.7</v>
      </c>
      <c r="O29" s="22">
        <f t="shared" si="5"/>
        <v>34.299999999999997</v>
      </c>
      <c r="P29" s="22">
        <f t="shared" si="6"/>
        <v>35</v>
      </c>
      <c r="Q29" s="22">
        <f t="shared" si="7"/>
        <v>35.400000000000006</v>
      </c>
      <c r="R29" s="23">
        <f t="shared" si="8"/>
        <v>57.599999999999994</v>
      </c>
      <c r="S29" s="23">
        <f t="shared" si="9"/>
        <v>59.100000000000009</v>
      </c>
      <c r="T29" s="11" t="s">
        <v>192</v>
      </c>
      <c r="U29" s="11" t="s">
        <v>181</v>
      </c>
      <c r="V29" s="13" t="s">
        <v>194</v>
      </c>
      <c r="W29" s="13" t="s">
        <v>262</v>
      </c>
      <c r="X29" s="13" t="s">
        <v>185</v>
      </c>
      <c r="Y29" s="13" t="s">
        <v>136</v>
      </c>
      <c r="Z29" s="12">
        <v>8.6</v>
      </c>
      <c r="AA29" s="12">
        <v>6.5</v>
      </c>
      <c r="AB29" s="12">
        <v>10</v>
      </c>
      <c r="AC29" s="11" t="s">
        <v>163</v>
      </c>
      <c r="AD29" s="12">
        <v>-0.8</v>
      </c>
      <c r="AE29" s="12" t="s">
        <v>267</v>
      </c>
      <c r="AF29" s="12">
        <v>0.6</v>
      </c>
      <c r="AG29" s="12">
        <v>-1.4</v>
      </c>
      <c r="AH29" s="12"/>
      <c r="AI29" s="11" t="s">
        <v>269</v>
      </c>
      <c r="AJ29" s="11" t="s">
        <v>270</v>
      </c>
      <c r="AK29" s="11" t="s">
        <v>159</v>
      </c>
      <c r="AL29" s="8"/>
      <c r="AM29" s="8" t="s">
        <v>1148</v>
      </c>
      <c r="AN29" s="27" t="s">
        <v>1149</v>
      </c>
    </row>
    <row r="30" spans="1:40" s="5" customFormat="1">
      <c r="A30" s="6">
        <v>45235</v>
      </c>
      <c r="B30" s="18" t="s">
        <v>792</v>
      </c>
      <c r="C30" s="8" t="s">
        <v>182</v>
      </c>
      <c r="D30" s="9">
        <v>7.4305555555555555E-2</v>
      </c>
      <c r="E30" s="8" t="s">
        <v>1170</v>
      </c>
      <c r="F30" s="10">
        <v>12.6</v>
      </c>
      <c r="G30" s="10">
        <v>11.2</v>
      </c>
      <c r="H30" s="10">
        <v>11.8</v>
      </c>
      <c r="I30" s="10">
        <v>11.9</v>
      </c>
      <c r="J30" s="10">
        <v>12.4</v>
      </c>
      <c r="K30" s="10">
        <v>12.1</v>
      </c>
      <c r="L30" s="10">
        <v>11.9</v>
      </c>
      <c r="M30" s="10">
        <v>11.3</v>
      </c>
      <c r="N30" s="10">
        <v>11.8</v>
      </c>
      <c r="O30" s="22">
        <f t="shared" ref="O30" si="10">SUM(F30:H30)</f>
        <v>35.599999999999994</v>
      </c>
      <c r="P30" s="22">
        <f t="shared" ref="P30" si="11">SUM(I30:K30)</f>
        <v>36.4</v>
      </c>
      <c r="Q30" s="22">
        <f t="shared" ref="Q30" si="12">SUM(L30:N30)</f>
        <v>35</v>
      </c>
      <c r="R30" s="23">
        <f t="shared" ref="R30" si="13">SUM(F30:J30)</f>
        <v>59.899999999999991</v>
      </c>
      <c r="S30" s="23">
        <f t="shared" ref="S30" si="14">SUM(J30:N30)</f>
        <v>59.5</v>
      </c>
      <c r="T30" s="11" t="s">
        <v>180</v>
      </c>
      <c r="U30" s="11" t="s">
        <v>181</v>
      </c>
      <c r="V30" s="13" t="s">
        <v>218</v>
      </c>
      <c r="W30" s="13" t="s">
        <v>933</v>
      </c>
      <c r="X30" s="13" t="s">
        <v>813</v>
      </c>
      <c r="Y30" s="13" t="s">
        <v>163</v>
      </c>
      <c r="Z30" s="12">
        <v>10.199999999999999</v>
      </c>
      <c r="AA30" s="12">
        <v>7.1</v>
      </c>
      <c r="AB30" s="12">
        <v>10</v>
      </c>
      <c r="AC30" s="11" t="s">
        <v>136</v>
      </c>
      <c r="AD30" s="12">
        <v>-1.4</v>
      </c>
      <c r="AE30" s="12">
        <v>-0.3</v>
      </c>
      <c r="AF30" s="12">
        <v>-0.1</v>
      </c>
      <c r="AG30" s="12">
        <v>-1.6</v>
      </c>
      <c r="AH30" s="12"/>
      <c r="AI30" s="11" t="s">
        <v>270</v>
      </c>
      <c r="AJ30" s="11" t="s">
        <v>270</v>
      </c>
      <c r="AK30" s="11" t="s">
        <v>160</v>
      </c>
      <c r="AL30" s="8"/>
      <c r="AM30" s="8" t="s">
        <v>1204</v>
      </c>
      <c r="AN30" s="27" t="s">
        <v>1205</v>
      </c>
    </row>
    <row r="31" spans="1:40" s="5" customFormat="1">
      <c r="A31" s="6">
        <v>45241</v>
      </c>
      <c r="B31" s="18" t="s">
        <v>800</v>
      </c>
      <c r="C31" s="8" t="s">
        <v>370</v>
      </c>
      <c r="D31" s="9">
        <v>7.6435185185185189E-2</v>
      </c>
      <c r="E31" s="8" t="s">
        <v>1230</v>
      </c>
      <c r="F31" s="10">
        <v>12.9</v>
      </c>
      <c r="G31" s="10">
        <v>11.8</v>
      </c>
      <c r="H31" s="10">
        <v>12.2</v>
      </c>
      <c r="I31" s="10">
        <v>13.3</v>
      </c>
      <c r="J31" s="10">
        <v>13.7</v>
      </c>
      <c r="K31" s="10">
        <v>12.6</v>
      </c>
      <c r="L31" s="10">
        <v>11.8</v>
      </c>
      <c r="M31" s="10">
        <v>11</v>
      </c>
      <c r="N31" s="10">
        <v>11.1</v>
      </c>
      <c r="O31" s="22">
        <f t="shared" ref="O31:O32" si="15">SUM(F31:H31)</f>
        <v>36.900000000000006</v>
      </c>
      <c r="P31" s="22">
        <f t="shared" ref="P31:P32" si="16">SUM(I31:K31)</f>
        <v>39.6</v>
      </c>
      <c r="Q31" s="22">
        <f t="shared" ref="Q31:Q32" si="17">SUM(L31:N31)</f>
        <v>33.9</v>
      </c>
      <c r="R31" s="23">
        <f t="shared" ref="R31:R32" si="18">SUM(F31:J31)</f>
        <v>63.900000000000006</v>
      </c>
      <c r="S31" s="23">
        <f t="shared" ref="S31:S32" si="19">SUM(J31:N31)</f>
        <v>60.199999999999996</v>
      </c>
      <c r="T31" s="11" t="s">
        <v>458</v>
      </c>
      <c r="U31" s="11" t="s">
        <v>197</v>
      </c>
      <c r="V31" s="13" t="s">
        <v>1231</v>
      </c>
      <c r="W31" s="13" t="s">
        <v>201</v>
      </c>
      <c r="X31" s="13" t="s">
        <v>194</v>
      </c>
      <c r="Y31" s="13" t="s">
        <v>163</v>
      </c>
      <c r="Z31" s="12">
        <v>12.6</v>
      </c>
      <c r="AA31" s="12">
        <v>12.4</v>
      </c>
      <c r="AB31" s="12">
        <v>8.9</v>
      </c>
      <c r="AC31" s="11" t="s">
        <v>159</v>
      </c>
      <c r="AD31" s="12">
        <v>1.7</v>
      </c>
      <c r="AE31" s="12">
        <v>-1.4</v>
      </c>
      <c r="AF31" s="12">
        <v>0.5</v>
      </c>
      <c r="AG31" s="12">
        <v>-0.2</v>
      </c>
      <c r="AH31" s="12"/>
      <c r="AI31" s="11" t="s">
        <v>269</v>
      </c>
      <c r="AJ31" s="11" t="s">
        <v>270</v>
      </c>
      <c r="AK31" s="11" t="s">
        <v>159</v>
      </c>
      <c r="AL31" s="8"/>
      <c r="AM31" s="8" t="s">
        <v>1261</v>
      </c>
      <c r="AN31" s="27" t="s">
        <v>1262</v>
      </c>
    </row>
    <row r="32" spans="1:40" s="5" customFormat="1">
      <c r="A32" s="6">
        <v>45242</v>
      </c>
      <c r="B32" s="18" t="s">
        <v>139</v>
      </c>
      <c r="C32" s="8" t="s">
        <v>182</v>
      </c>
      <c r="D32" s="9">
        <v>7.4317129629629622E-2</v>
      </c>
      <c r="E32" s="8" t="s">
        <v>1246</v>
      </c>
      <c r="F32" s="10">
        <v>12.8</v>
      </c>
      <c r="G32" s="10">
        <v>11.1</v>
      </c>
      <c r="H32" s="10">
        <v>11.7</v>
      </c>
      <c r="I32" s="10">
        <v>12</v>
      </c>
      <c r="J32" s="10">
        <v>12</v>
      </c>
      <c r="K32" s="10">
        <v>12.1</v>
      </c>
      <c r="L32" s="10">
        <v>11.7</v>
      </c>
      <c r="M32" s="10">
        <v>11.9</v>
      </c>
      <c r="N32" s="10">
        <v>11.8</v>
      </c>
      <c r="O32" s="22">
        <f t="shared" si="15"/>
        <v>35.599999999999994</v>
      </c>
      <c r="P32" s="22">
        <f t="shared" si="16"/>
        <v>36.1</v>
      </c>
      <c r="Q32" s="22">
        <f t="shared" si="17"/>
        <v>35.400000000000006</v>
      </c>
      <c r="R32" s="23">
        <f t="shared" si="18"/>
        <v>59.599999999999994</v>
      </c>
      <c r="S32" s="23">
        <f t="shared" si="19"/>
        <v>59.5</v>
      </c>
      <c r="T32" s="11" t="s">
        <v>180</v>
      </c>
      <c r="U32" s="11" t="s">
        <v>181</v>
      </c>
      <c r="V32" s="13" t="s">
        <v>452</v>
      </c>
      <c r="W32" s="13" t="s">
        <v>451</v>
      </c>
      <c r="X32" s="13" t="s">
        <v>218</v>
      </c>
      <c r="Y32" s="13" t="s">
        <v>163</v>
      </c>
      <c r="Z32" s="12">
        <v>11.6</v>
      </c>
      <c r="AA32" s="12">
        <v>9.1</v>
      </c>
      <c r="AB32" s="12">
        <v>9.4</v>
      </c>
      <c r="AC32" s="11" t="s">
        <v>159</v>
      </c>
      <c r="AD32" s="12">
        <v>-0.3</v>
      </c>
      <c r="AE32" s="12" t="s">
        <v>267</v>
      </c>
      <c r="AF32" s="12">
        <v>-0.1</v>
      </c>
      <c r="AG32" s="12">
        <v>-0.2</v>
      </c>
      <c r="AH32" s="12"/>
      <c r="AI32" s="11" t="s">
        <v>270</v>
      </c>
      <c r="AJ32" s="11" t="s">
        <v>270</v>
      </c>
      <c r="AK32" s="11" t="s">
        <v>160</v>
      </c>
      <c r="AL32" s="8"/>
      <c r="AM32" s="8" t="s">
        <v>1283</v>
      </c>
      <c r="AN32" s="27" t="s">
        <v>1284</v>
      </c>
    </row>
    <row r="33" spans="1:40" s="5" customFormat="1">
      <c r="A33" s="6">
        <v>45249</v>
      </c>
      <c r="B33" s="17" t="s">
        <v>792</v>
      </c>
      <c r="C33" s="8" t="s">
        <v>370</v>
      </c>
      <c r="D33" s="9">
        <v>7.5694444444444439E-2</v>
      </c>
      <c r="E33" s="8" t="s">
        <v>1312</v>
      </c>
      <c r="F33" s="10">
        <v>12.8</v>
      </c>
      <c r="G33" s="10">
        <v>11.1</v>
      </c>
      <c r="H33" s="10">
        <v>12.1</v>
      </c>
      <c r="I33" s="10">
        <v>12.6</v>
      </c>
      <c r="J33" s="10">
        <v>12.5</v>
      </c>
      <c r="K33" s="10">
        <v>12.3</v>
      </c>
      <c r="L33" s="10">
        <v>12</v>
      </c>
      <c r="M33" s="10">
        <v>11.8</v>
      </c>
      <c r="N33" s="10">
        <v>11.8</v>
      </c>
      <c r="O33" s="22">
        <f t="shared" ref="O33:O35" si="20">SUM(F33:H33)</f>
        <v>36</v>
      </c>
      <c r="P33" s="22">
        <f t="shared" ref="P33:P35" si="21">SUM(I33:K33)</f>
        <v>37.400000000000006</v>
      </c>
      <c r="Q33" s="22">
        <f t="shared" ref="Q33:Q35" si="22">SUM(L33:N33)</f>
        <v>35.6</v>
      </c>
      <c r="R33" s="23">
        <f t="shared" ref="R33:R35" si="23">SUM(F33:J33)</f>
        <v>61.1</v>
      </c>
      <c r="S33" s="23">
        <f t="shared" ref="S33:S35" si="24">SUM(J33:N33)</f>
        <v>60.399999999999991</v>
      </c>
      <c r="T33" s="11" t="s">
        <v>196</v>
      </c>
      <c r="U33" s="11" t="s">
        <v>181</v>
      </c>
      <c r="V33" s="13" t="s">
        <v>232</v>
      </c>
      <c r="W33" s="13" t="s">
        <v>244</v>
      </c>
      <c r="X33" s="13" t="s">
        <v>1313</v>
      </c>
      <c r="Y33" s="13" t="s">
        <v>159</v>
      </c>
      <c r="Z33" s="12">
        <v>10.4</v>
      </c>
      <c r="AA33" s="12">
        <v>9.5</v>
      </c>
      <c r="AB33" s="12">
        <v>9.6999999999999993</v>
      </c>
      <c r="AC33" s="11" t="s">
        <v>159</v>
      </c>
      <c r="AD33" s="12">
        <v>0.6</v>
      </c>
      <c r="AE33" s="12">
        <v>-0.4</v>
      </c>
      <c r="AF33" s="12">
        <v>0.3</v>
      </c>
      <c r="AG33" s="12">
        <v>-0.1</v>
      </c>
      <c r="AH33" s="12"/>
      <c r="AI33" s="11" t="s">
        <v>270</v>
      </c>
      <c r="AJ33" s="11" t="s">
        <v>270</v>
      </c>
      <c r="AK33" s="11" t="s">
        <v>160</v>
      </c>
      <c r="AL33" s="8"/>
      <c r="AM33" s="8" t="s">
        <v>1351</v>
      </c>
      <c r="AN33" s="27" t="s">
        <v>1352</v>
      </c>
    </row>
    <row r="34" spans="1:40" s="5" customFormat="1">
      <c r="A34" s="6">
        <v>45255</v>
      </c>
      <c r="B34" s="18" t="s">
        <v>792</v>
      </c>
      <c r="C34" s="8" t="s">
        <v>182</v>
      </c>
      <c r="D34" s="9">
        <v>7.5046296296296292E-2</v>
      </c>
      <c r="E34" s="8" t="s">
        <v>1396</v>
      </c>
      <c r="F34" s="10">
        <v>12.5</v>
      </c>
      <c r="G34" s="10">
        <v>11.4</v>
      </c>
      <c r="H34" s="10">
        <v>11.7</v>
      </c>
      <c r="I34" s="10">
        <v>12.5</v>
      </c>
      <c r="J34" s="10">
        <v>13.2</v>
      </c>
      <c r="K34" s="10">
        <v>12.5</v>
      </c>
      <c r="L34" s="10">
        <v>11.6</v>
      </c>
      <c r="M34" s="10">
        <v>11.6</v>
      </c>
      <c r="N34" s="10">
        <v>11.4</v>
      </c>
      <c r="O34" s="22">
        <f t="shared" si="20"/>
        <v>35.599999999999994</v>
      </c>
      <c r="P34" s="22">
        <f t="shared" si="21"/>
        <v>38.200000000000003</v>
      </c>
      <c r="Q34" s="22">
        <f t="shared" si="22"/>
        <v>34.6</v>
      </c>
      <c r="R34" s="23">
        <f t="shared" si="23"/>
        <v>61.3</v>
      </c>
      <c r="S34" s="23">
        <f t="shared" si="24"/>
        <v>60.3</v>
      </c>
      <c r="T34" s="11" t="s">
        <v>196</v>
      </c>
      <c r="U34" s="11" t="s">
        <v>197</v>
      </c>
      <c r="V34" s="13" t="s">
        <v>201</v>
      </c>
      <c r="W34" s="13" t="s">
        <v>211</v>
      </c>
      <c r="X34" s="13" t="s">
        <v>211</v>
      </c>
      <c r="Y34" s="13" t="s">
        <v>159</v>
      </c>
      <c r="Z34" s="12">
        <v>10.3</v>
      </c>
      <c r="AA34" s="12">
        <v>9.8000000000000007</v>
      </c>
      <c r="AB34" s="12">
        <v>9.9</v>
      </c>
      <c r="AC34" s="11" t="s">
        <v>163</v>
      </c>
      <c r="AD34" s="12" t="s">
        <v>268</v>
      </c>
      <c r="AE34" s="12">
        <v>-0.9</v>
      </c>
      <c r="AF34" s="12">
        <v>-0.2</v>
      </c>
      <c r="AG34" s="12">
        <v>-0.7</v>
      </c>
      <c r="AH34" s="12" t="s">
        <v>273</v>
      </c>
      <c r="AI34" s="11" t="s">
        <v>270</v>
      </c>
      <c r="AJ34" s="11" t="s">
        <v>270</v>
      </c>
      <c r="AK34" s="11" t="s">
        <v>159</v>
      </c>
      <c r="AL34" s="8"/>
      <c r="AM34" s="8" t="s">
        <v>1397</v>
      </c>
      <c r="AN34" s="27" t="s">
        <v>1398</v>
      </c>
    </row>
    <row r="35" spans="1:40" s="5" customFormat="1">
      <c r="A35" s="6">
        <v>45256</v>
      </c>
      <c r="B35" s="18" t="s">
        <v>800</v>
      </c>
      <c r="C35" s="8" t="s">
        <v>182</v>
      </c>
      <c r="D35" s="9">
        <v>7.5011574074074064E-2</v>
      </c>
      <c r="E35" s="8" t="s">
        <v>1384</v>
      </c>
      <c r="F35" s="10">
        <v>12.9</v>
      </c>
      <c r="G35" s="10">
        <v>10.8</v>
      </c>
      <c r="H35" s="10">
        <v>11.9</v>
      </c>
      <c r="I35" s="10">
        <v>12.4</v>
      </c>
      <c r="J35" s="10">
        <v>12.4</v>
      </c>
      <c r="K35" s="10">
        <v>12.2</v>
      </c>
      <c r="L35" s="10">
        <v>11.7</v>
      </c>
      <c r="M35" s="10">
        <v>12.1</v>
      </c>
      <c r="N35" s="10">
        <v>11.7</v>
      </c>
      <c r="O35" s="22">
        <f t="shared" si="20"/>
        <v>35.6</v>
      </c>
      <c r="P35" s="22">
        <f t="shared" si="21"/>
        <v>37</v>
      </c>
      <c r="Q35" s="22">
        <f t="shared" si="22"/>
        <v>35.5</v>
      </c>
      <c r="R35" s="23">
        <f t="shared" si="23"/>
        <v>60.4</v>
      </c>
      <c r="S35" s="23">
        <f t="shared" si="24"/>
        <v>60.099999999999994</v>
      </c>
      <c r="T35" s="11" t="s">
        <v>180</v>
      </c>
      <c r="U35" s="11" t="s">
        <v>181</v>
      </c>
      <c r="V35" s="13" t="s">
        <v>825</v>
      </c>
      <c r="W35" s="13" t="s">
        <v>201</v>
      </c>
      <c r="X35" s="13" t="s">
        <v>482</v>
      </c>
      <c r="Y35" s="13" t="s">
        <v>159</v>
      </c>
      <c r="Z35" s="12">
        <v>10.1</v>
      </c>
      <c r="AA35" s="12">
        <v>8.9</v>
      </c>
      <c r="AB35" s="12">
        <v>9.8000000000000007</v>
      </c>
      <c r="AC35" s="11" t="s">
        <v>163</v>
      </c>
      <c r="AD35" s="12">
        <v>-0.6</v>
      </c>
      <c r="AE35" s="12">
        <v>-0.3</v>
      </c>
      <c r="AF35" s="12">
        <v>-0.3</v>
      </c>
      <c r="AG35" s="12">
        <v>-0.6</v>
      </c>
      <c r="AH35" s="12"/>
      <c r="AI35" s="11" t="s">
        <v>270</v>
      </c>
      <c r="AJ35" s="11" t="s">
        <v>270</v>
      </c>
      <c r="AK35" s="11" t="s">
        <v>159</v>
      </c>
      <c r="AL35" s="8"/>
      <c r="AM35" s="8" t="s">
        <v>1423</v>
      </c>
      <c r="AN35" s="27" t="s">
        <v>1424</v>
      </c>
    </row>
  </sheetData>
  <autoFilter ref="A1:AM3" xr:uid="{00000000-0009-0000-0000-000004000000}"/>
  <phoneticPr fontId="12"/>
  <conditionalFormatting sqref="F2:N2">
    <cfRule type="colorScale" priority="1654">
      <colorScale>
        <cfvo type="min"/>
        <cfvo type="percentile" val="50"/>
        <cfvo type="max"/>
        <color rgb="FFF8696B"/>
        <color rgb="FFFFEB84"/>
        <color rgb="FF63BE7B"/>
      </colorScale>
    </cfRule>
  </conditionalFormatting>
  <conditionalFormatting sqref="F3:N3">
    <cfRule type="colorScale" priority="874">
      <colorScale>
        <cfvo type="min"/>
        <cfvo type="percentile" val="50"/>
        <cfvo type="max"/>
        <color rgb="FFF8696B"/>
        <color rgb="FFFFEB84"/>
        <color rgb="FF63BE7B"/>
      </colorScale>
    </cfRule>
  </conditionalFormatting>
  <conditionalFormatting sqref="F4:N5">
    <cfRule type="colorScale" priority="115">
      <colorScale>
        <cfvo type="min"/>
        <cfvo type="percentile" val="50"/>
        <cfvo type="max"/>
        <color rgb="FFF8696B"/>
        <color rgb="FFFFEB84"/>
        <color rgb="FF63BE7B"/>
      </colorScale>
    </cfRule>
  </conditionalFormatting>
  <conditionalFormatting sqref="F6:N7">
    <cfRule type="colorScale" priority="78">
      <colorScale>
        <cfvo type="min"/>
        <cfvo type="percentile" val="50"/>
        <cfvo type="max"/>
        <color rgb="FFF8696B"/>
        <color rgb="FFFFEB84"/>
        <color rgb="FF63BE7B"/>
      </colorScale>
    </cfRule>
  </conditionalFormatting>
  <conditionalFormatting sqref="F8:N8">
    <cfRule type="colorScale" priority="72">
      <colorScale>
        <cfvo type="min"/>
        <cfvo type="percentile" val="50"/>
        <cfvo type="max"/>
        <color rgb="FFF8696B"/>
        <color rgb="FFFFEB84"/>
        <color rgb="FF63BE7B"/>
      </colorScale>
    </cfRule>
  </conditionalFormatting>
  <conditionalFormatting sqref="AC2:AC35">
    <cfRule type="containsText" dxfId="413" priority="87" operator="containsText" text="D">
      <formula>NOT(ISERROR(SEARCH("D",AC2)))</formula>
    </cfRule>
    <cfRule type="containsText" dxfId="412" priority="88" operator="containsText" text="S">
      <formula>NOT(ISERROR(SEARCH("S",AC2)))</formula>
    </cfRule>
    <cfRule type="containsText" dxfId="411" priority="89" operator="containsText" text="F">
      <formula>NOT(ISERROR(SEARCH("F",AC2)))</formula>
    </cfRule>
    <cfRule type="containsText" dxfId="410" priority="390" operator="containsText" text="A">
      <formula>NOT(ISERROR(SEARCH("A",AC2)))</formula>
    </cfRule>
  </conditionalFormatting>
  <conditionalFormatting sqref="AC2:AL5">
    <cfRule type="containsText" dxfId="409" priority="388" operator="containsText" text="E">
      <formula>NOT(ISERROR(SEARCH("E",AC2)))</formula>
    </cfRule>
    <cfRule type="containsText" dxfId="408" priority="389" operator="containsText" text="B">
      <formula>NOT(ISERROR(SEARCH("B",AC2)))</formula>
    </cfRule>
  </conditionalFormatting>
  <conditionalFormatting sqref="AC6:AL8">
    <cfRule type="containsText" dxfId="407" priority="73" operator="containsText" text="E">
      <formula>NOT(ISERROR(SEARCH("E",AC6)))</formula>
    </cfRule>
    <cfRule type="containsText" dxfId="406" priority="74" operator="containsText" text="B">
      <formula>NOT(ISERROR(SEARCH("B",AC6)))</formula>
    </cfRule>
  </conditionalFormatting>
  <conditionalFormatting sqref="AI3:AJ3">
    <cfRule type="containsText" dxfId="405" priority="880" operator="containsText" text="A">
      <formula>NOT(ISERROR(SEARCH("A",AI3)))</formula>
    </cfRule>
  </conditionalFormatting>
  <conditionalFormatting sqref="AI3:AJ8">
    <cfRule type="containsText" dxfId="404" priority="69" operator="containsText" text="E">
      <formula>NOT(ISERROR(SEARCH("E",AI3)))</formula>
    </cfRule>
    <cfRule type="containsText" dxfId="403" priority="70" operator="containsText" text="B">
      <formula>NOT(ISERROR(SEARCH("B",AI3)))</formula>
    </cfRule>
  </conditionalFormatting>
  <conditionalFormatting sqref="AI4:AJ8">
    <cfRule type="containsText" dxfId="402" priority="71" operator="containsText" text="A">
      <formula>NOT(ISERROR(SEARCH("A",AI4)))</formula>
    </cfRule>
  </conditionalFormatting>
  <conditionalFormatting sqref="AI2:AK2">
    <cfRule type="containsText" dxfId="401" priority="1229" operator="containsText" text="E">
      <formula>NOT(ISERROR(SEARCH("E",AI2)))</formula>
    </cfRule>
    <cfRule type="containsText" dxfId="400" priority="1230" operator="containsText" text="B">
      <formula>NOT(ISERROR(SEARCH("B",AI2)))</formula>
    </cfRule>
    <cfRule type="containsText" dxfId="399" priority="1231" operator="containsText" text="A">
      <formula>NOT(ISERROR(SEARCH("A",AI2)))</formula>
    </cfRule>
  </conditionalFormatting>
  <conditionalFormatting sqref="AK3:AK35">
    <cfRule type="containsText" dxfId="398" priority="875" operator="containsText" text="E">
      <formula>NOT(ISERROR(SEARCH("E",AK3)))</formula>
    </cfRule>
    <cfRule type="containsText" dxfId="397" priority="876" operator="containsText" text="B">
      <formula>NOT(ISERROR(SEARCH("B",AK3)))</formula>
    </cfRule>
    <cfRule type="containsText" dxfId="396" priority="877" operator="containsText" text="A">
      <formula>NOT(ISERROR(SEARCH("A",AK3)))</formula>
    </cfRule>
  </conditionalFormatting>
  <conditionalFormatting sqref="AL2:AL35">
    <cfRule type="containsText" dxfId="395" priority="822" operator="containsText" text="A">
      <formula>NOT(ISERROR(SEARCH("A",AL2)))</formula>
    </cfRule>
  </conditionalFormatting>
  <conditionalFormatting sqref="F9:N11">
    <cfRule type="colorScale" priority="66">
      <colorScale>
        <cfvo type="min"/>
        <cfvo type="percentile" val="50"/>
        <cfvo type="max"/>
        <color rgb="FFF8696B"/>
        <color rgb="FFFFEB84"/>
        <color rgb="FF63BE7B"/>
      </colorScale>
    </cfRule>
  </conditionalFormatting>
  <conditionalFormatting sqref="AC9:AL11">
    <cfRule type="containsText" dxfId="394" priority="67" operator="containsText" text="E">
      <formula>NOT(ISERROR(SEARCH("E",AC9)))</formula>
    </cfRule>
    <cfRule type="containsText" dxfId="393" priority="68" operator="containsText" text="B">
      <formula>NOT(ISERROR(SEARCH("B",AC9)))</formula>
    </cfRule>
  </conditionalFormatting>
  <conditionalFormatting sqref="AI9:AJ11">
    <cfRule type="containsText" dxfId="392" priority="63" operator="containsText" text="E">
      <formula>NOT(ISERROR(SEARCH("E",AI9)))</formula>
    </cfRule>
    <cfRule type="containsText" dxfId="391" priority="64" operator="containsText" text="B">
      <formula>NOT(ISERROR(SEARCH("B",AI9)))</formula>
    </cfRule>
  </conditionalFormatting>
  <conditionalFormatting sqref="AI9:AJ11">
    <cfRule type="containsText" dxfId="390" priority="65" operator="containsText" text="A">
      <formula>NOT(ISERROR(SEARCH("A",AI9)))</formula>
    </cfRule>
  </conditionalFormatting>
  <conditionalFormatting sqref="F12:N14">
    <cfRule type="colorScale" priority="60">
      <colorScale>
        <cfvo type="min"/>
        <cfvo type="percentile" val="50"/>
        <cfvo type="max"/>
        <color rgb="FFF8696B"/>
        <color rgb="FFFFEB84"/>
        <color rgb="FF63BE7B"/>
      </colorScale>
    </cfRule>
  </conditionalFormatting>
  <conditionalFormatting sqref="AC12:AL14">
    <cfRule type="containsText" dxfId="389" priority="61" operator="containsText" text="E">
      <formula>NOT(ISERROR(SEARCH("E",AC12)))</formula>
    </cfRule>
    <cfRule type="containsText" dxfId="388" priority="62" operator="containsText" text="B">
      <formula>NOT(ISERROR(SEARCH("B",AC12)))</formula>
    </cfRule>
  </conditionalFormatting>
  <conditionalFormatting sqref="AI12:AJ14">
    <cfRule type="containsText" dxfId="387" priority="57" operator="containsText" text="E">
      <formula>NOT(ISERROR(SEARCH("E",AI12)))</formula>
    </cfRule>
    <cfRule type="containsText" dxfId="386" priority="58" operator="containsText" text="B">
      <formula>NOT(ISERROR(SEARCH("B",AI12)))</formula>
    </cfRule>
  </conditionalFormatting>
  <conditionalFormatting sqref="AI12:AJ14">
    <cfRule type="containsText" dxfId="385" priority="59" operator="containsText" text="A">
      <formula>NOT(ISERROR(SEARCH("A",AI12)))</formula>
    </cfRule>
  </conditionalFormatting>
  <conditionalFormatting sqref="F15:N16">
    <cfRule type="colorScale" priority="54">
      <colorScale>
        <cfvo type="min"/>
        <cfvo type="percentile" val="50"/>
        <cfvo type="max"/>
        <color rgb="FFF8696B"/>
        <color rgb="FFFFEB84"/>
        <color rgb="FF63BE7B"/>
      </colorScale>
    </cfRule>
  </conditionalFormatting>
  <conditionalFormatting sqref="AC15:AL16">
    <cfRule type="containsText" dxfId="384" priority="55" operator="containsText" text="E">
      <formula>NOT(ISERROR(SEARCH("E",AC15)))</formula>
    </cfRule>
    <cfRule type="containsText" dxfId="383" priority="56" operator="containsText" text="B">
      <formula>NOT(ISERROR(SEARCH("B",AC15)))</formula>
    </cfRule>
  </conditionalFormatting>
  <conditionalFormatting sqref="AI15:AJ16">
    <cfRule type="containsText" dxfId="382" priority="51" operator="containsText" text="E">
      <formula>NOT(ISERROR(SEARCH("E",AI15)))</formula>
    </cfRule>
    <cfRule type="containsText" dxfId="381" priority="52" operator="containsText" text="B">
      <formula>NOT(ISERROR(SEARCH("B",AI15)))</formula>
    </cfRule>
  </conditionalFormatting>
  <conditionalFormatting sqref="AI15:AJ16">
    <cfRule type="containsText" dxfId="380" priority="53" operator="containsText" text="A">
      <formula>NOT(ISERROR(SEARCH("A",AI15)))</formula>
    </cfRule>
  </conditionalFormatting>
  <conditionalFormatting sqref="F17:N19">
    <cfRule type="colorScale" priority="48">
      <colorScale>
        <cfvo type="min"/>
        <cfvo type="percentile" val="50"/>
        <cfvo type="max"/>
        <color rgb="FFF8696B"/>
        <color rgb="FFFFEB84"/>
        <color rgb="FF63BE7B"/>
      </colorScale>
    </cfRule>
  </conditionalFormatting>
  <conditionalFormatting sqref="AC17:AL19">
    <cfRule type="containsText" dxfId="379" priority="49" operator="containsText" text="E">
      <formula>NOT(ISERROR(SEARCH("E",AC17)))</formula>
    </cfRule>
    <cfRule type="containsText" dxfId="378" priority="50" operator="containsText" text="B">
      <formula>NOT(ISERROR(SEARCH("B",AC17)))</formula>
    </cfRule>
  </conditionalFormatting>
  <conditionalFormatting sqref="AI17:AJ19">
    <cfRule type="containsText" dxfId="377" priority="45" operator="containsText" text="E">
      <formula>NOT(ISERROR(SEARCH("E",AI17)))</formula>
    </cfRule>
    <cfRule type="containsText" dxfId="376" priority="46" operator="containsText" text="B">
      <formula>NOT(ISERROR(SEARCH("B",AI17)))</formula>
    </cfRule>
  </conditionalFormatting>
  <conditionalFormatting sqref="AI17:AJ19">
    <cfRule type="containsText" dxfId="375" priority="47" operator="containsText" text="A">
      <formula>NOT(ISERROR(SEARCH("A",AI17)))</formula>
    </cfRule>
  </conditionalFormatting>
  <conditionalFormatting sqref="F20:N22">
    <cfRule type="colorScale" priority="42">
      <colorScale>
        <cfvo type="min"/>
        <cfvo type="percentile" val="50"/>
        <cfvo type="max"/>
        <color rgb="FFF8696B"/>
        <color rgb="FFFFEB84"/>
        <color rgb="FF63BE7B"/>
      </colorScale>
    </cfRule>
  </conditionalFormatting>
  <conditionalFormatting sqref="AC20:AL22">
    <cfRule type="containsText" dxfId="374" priority="43" operator="containsText" text="E">
      <formula>NOT(ISERROR(SEARCH("E",AC20)))</formula>
    </cfRule>
    <cfRule type="containsText" dxfId="373" priority="44" operator="containsText" text="B">
      <formula>NOT(ISERROR(SEARCH("B",AC20)))</formula>
    </cfRule>
  </conditionalFormatting>
  <conditionalFormatting sqref="AI20:AJ22">
    <cfRule type="containsText" dxfId="372" priority="39" operator="containsText" text="E">
      <formula>NOT(ISERROR(SEARCH("E",AI20)))</formula>
    </cfRule>
    <cfRule type="containsText" dxfId="371" priority="40" operator="containsText" text="B">
      <formula>NOT(ISERROR(SEARCH("B",AI20)))</formula>
    </cfRule>
  </conditionalFormatting>
  <conditionalFormatting sqref="AI20:AJ22">
    <cfRule type="containsText" dxfId="370" priority="41" operator="containsText" text="A">
      <formula>NOT(ISERROR(SEARCH("A",AI20)))</formula>
    </cfRule>
  </conditionalFormatting>
  <conditionalFormatting sqref="F23:N23">
    <cfRule type="colorScale" priority="36">
      <colorScale>
        <cfvo type="min"/>
        <cfvo type="percentile" val="50"/>
        <cfvo type="max"/>
        <color rgb="FFF8696B"/>
        <color rgb="FFFFEB84"/>
        <color rgb="FF63BE7B"/>
      </colorScale>
    </cfRule>
  </conditionalFormatting>
  <conditionalFormatting sqref="AC23:AL23">
    <cfRule type="containsText" dxfId="369" priority="37" operator="containsText" text="E">
      <formula>NOT(ISERROR(SEARCH("E",AC23)))</formula>
    </cfRule>
    <cfRule type="containsText" dxfId="368" priority="38" operator="containsText" text="B">
      <formula>NOT(ISERROR(SEARCH("B",AC23)))</formula>
    </cfRule>
  </conditionalFormatting>
  <conditionalFormatting sqref="AI23:AJ23">
    <cfRule type="containsText" dxfId="367" priority="33" operator="containsText" text="E">
      <formula>NOT(ISERROR(SEARCH("E",AI23)))</formula>
    </cfRule>
    <cfRule type="containsText" dxfId="366" priority="34" operator="containsText" text="B">
      <formula>NOT(ISERROR(SEARCH("B",AI23)))</formula>
    </cfRule>
  </conditionalFormatting>
  <conditionalFormatting sqref="AI23:AJ23">
    <cfRule type="containsText" dxfId="365" priority="35" operator="containsText" text="A">
      <formula>NOT(ISERROR(SEARCH("A",AI23)))</formula>
    </cfRule>
  </conditionalFormatting>
  <conditionalFormatting sqref="F24:N29">
    <cfRule type="colorScale" priority="30">
      <colorScale>
        <cfvo type="min"/>
        <cfvo type="percentile" val="50"/>
        <cfvo type="max"/>
        <color rgb="FFF8696B"/>
        <color rgb="FFFFEB84"/>
        <color rgb="FF63BE7B"/>
      </colorScale>
    </cfRule>
  </conditionalFormatting>
  <conditionalFormatting sqref="AC24:AL29">
    <cfRule type="containsText" dxfId="364" priority="31" operator="containsText" text="E">
      <formula>NOT(ISERROR(SEARCH("E",AC24)))</formula>
    </cfRule>
    <cfRule type="containsText" dxfId="363" priority="32" operator="containsText" text="B">
      <formula>NOT(ISERROR(SEARCH("B",AC24)))</formula>
    </cfRule>
  </conditionalFormatting>
  <conditionalFormatting sqref="AI24:AJ29">
    <cfRule type="containsText" dxfId="362" priority="27" operator="containsText" text="E">
      <formula>NOT(ISERROR(SEARCH("E",AI24)))</formula>
    </cfRule>
    <cfRule type="containsText" dxfId="361" priority="28" operator="containsText" text="B">
      <formula>NOT(ISERROR(SEARCH("B",AI24)))</formula>
    </cfRule>
  </conditionalFormatting>
  <conditionalFormatting sqref="AI24:AJ29">
    <cfRule type="containsText" dxfId="360" priority="29" operator="containsText" text="A">
      <formula>NOT(ISERROR(SEARCH("A",AI24)))</formula>
    </cfRule>
  </conditionalFormatting>
  <conditionalFormatting sqref="AC24:AC35">
    <cfRule type="containsText" dxfId="359" priority="25" operator="containsText" text="E">
      <formula>NOT(ISERROR(SEARCH("E",AC24)))</formula>
    </cfRule>
    <cfRule type="containsText" dxfId="358" priority="26" operator="containsText" text="B">
      <formula>NOT(ISERROR(SEARCH("B",AC24)))</formula>
    </cfRule>
  </conditionalFormatting>
  <conditionalFormatting sqref="F30:N30">
    <cfRule type="colorScale" priority="22">
      <colorScale>
        <cfvo type="min"/>
        <cfvo type="percentile" val="50"/>
        <cfvo type="max"/>
        <color rgb="FFF8696B"/>
        <color rgb="FFFFEB84"/>
        <color rgb="FF63BE7B"/>
      </colorScale>
    </cfRule>
  </conditionalFormatting>
  <conditionalFormatting sqref="AC30:AL30">
    <cfRule type="containsText" dxfId="357" priority="23" operator="containsText" text="E">
      <formula>NOT(ISERROR(SEARCH("E",AC30)))</formula>
    </cfRule>
    <cfRule type="containsText" dxfId="356" priority="24" operator="containsText" text="B">
      <formula>NOT(ISERROR(SEARCH("B",AC30)))</formula>
    </cfRule>
  </conditionalFormatting>
  <conditionalFormatting sqref="AI30:AJ30">
    <cfRule type="containsText" dxfId="355" priority="19" operator="containsText" text="E">
      <formula>NOT(ISERROR(SEARCH("E",AI30)))</formula>
    </cfRule>
    <cfRule type="containsText" dxfId="354" priority="20" operator="containsText" text="B">
      <formula>NOT(ISERROR(SEARCH("B",AI30)))</formula>
    </cfRule>
  </conditionalFormatting>
  <conditionalFormatting sqref="AI30:AJ30">
    <cfRule type="containsText" dxfId="353" priority="21" operator="containsText" text="A">
      <formula>NOT(ISERROR(SEARCH("A",AI30)))</formula>
    </cfRule>
  </conditionalFormatting>
  <conditionalFormatting sqref="F31:N32">
    <cfRule type="colorScale" priority="16">
      <colorScale>
        <cfvo type="min"/>
        <cfvo type="percentile" val="50"/>
        <cfvo type="max"/>
        <color rgb="FFF8696B"/>
        <color rgb="FFFFEB84"/>
        <color rgb="FF63BE7B"/>
      </colorScale>
    </cfRule>
  </conditionalFormatting>
  <conditionalFormatting sqref="AC31:AL32">
    <cfRule type="containsText" dxfId="352" priority="17" operator="containsText" text="E">
      <formula>NOT(ISERROR(SEARCH("E",AC31)))</formula>
    </cfRule>
    <cfRule type="containsText" dxfId="351" priority="18" operator="containsText" text="B">
      <formula>NOT(ISERROR(SEARCH("B",AC31)))</formula>
    </cfRule>
  </conditionalFormatting>
  <conditionalFormatting sqref="AI31:AJ32">
    <cfRule type="containsText" dxfId="350" priority="13" operator="containsText" text="E">
      <formula>NOT(ISERROR(SEARCH("E",AI31)))</formula>
    </cfRule>
    <cfRule type="containsText" dxfId="349" priority="14" operator="containsText" text="B">
      <formula>NOT(ISERROR(SEARCH("B",AI31)))</formula>
    </cfRule>
  </conditionalFormatting>
  <conditionalFormatting sqref="AI31:AJ32">
    <cfRule type="containsText" dxfId="348" priority="15" operator="containsText" text="A">
      <formula>NOT(ISERROR(SEARCH("A",AI31)))</formula>
    </cfRule>
  </conditionalFormatting>
  <conditionalFormatting sqref="F33:N33">
    <cfRule type="colorScale" priority="10">
      <colorScale>
        <cfvo type="min"/>
        <cfvo type="percentile" val="50"/>
        <cfvo type="max"/>
        <color rgb="FFF8696B"/>
        <color rgb="FFFFEB84"/>
        <color rgb="FF63BE7B"/>
      </colorScale>
    </cfRule>
  </conditionalFormatting>
  <conditionalFormatting sqref="AC33:AL33">
    <cfRule type="containsText" dxfId="347" priority="11" operator="containsText" text="E">
      <formula>NOT(ISERROR(SEARCH("E",AC33)))</formula>
    </cfRule>
    <cfRule type="containsText" dxfId="346" priority="12" operator="containsText" text="B">
      <formula>NOT(ISERROR(SEARCH("B",AC33)))</formula>
    </cfRule>
  </conditionalFormatting>
  <conditionalFormatting sqref="AI33:AJ33">
    <cfRule type="containsText" dxfId="345" priority="7" operator="containsText" text="E">
      <formula>NOT(ISERROR(SEARCH("E",AI33)))</formula>
    </cfRule>
    <cfRule type="containsText" dxfId="344" priority="8" operator="containsText" text="B">
      <formula>NOT(ISERROR(SEARCH("B",AI33)))</formula>
    </cfRule>
  </conditionalFormatting>
  <conditionalFormatting sqref="AI33:AJ33">
    <cfRule type="containsText" dxfId="343" priority="9" operator="containsText" text="A">
      <formula>NOT(ISERROR(SEARCH("A",AI33)))</formula>
    </cfRule>
  </conditionalFormatting>
  <conditionalFormatting sqref="F34:N35">
    <cfRule type="colorScale" priority="4">
      <colorScale>
        <cfvo type="min"/>
        <cfvo type="percentile" val="50"/>
        <cfvo type="max"/>
        <color rgb="FFF8696B"/>
        <color rgb="FFFFEB84"/>
        <color rgb="FF63BE7B"/>
      </colorScale>
    </cfRule>
  </conditionalFormatting>
  <conditionalFormatting sqref="AC34:AL35">
    <cfRule type="containsText" dxfId="342" priority="5" operator="containsText" text="E">
      <formula>NOT(ISERROR(SEARCH("E",AC34)))</formula>
    </cfRule>
    <cfRule type="containsText" dxfId="341" priority="6" operator="containsText" text="B">
      <formula>NOT(ISERROR(SEARCH("B",AC34)))</formula>
    </cfRule>
  </conditionalFormatting>
  <conditionalFormatting sqref="AI34:AJ35">
    <cfRule type="containsText" dxfId="340" priority="1" operator="containsText" text="E">
      <formula>NOT(ISERROR(SEARCH("E",AI34)))</formula>
    </cfRule>
    <cfRule type="containsText" dxfId="339" priority="2" operator="containsText" text="B">
      <formula>NOT(ISERROR(SEARCH("B",AI34)))</formula>
    </cfRule>
  </conditionalFormatting>
  <conditionalFormatting sqref="AI34:AJ35">
    <cfRule type="containsText" dxfId="338" priority="3" operator="containsText" text="A">
      <formula>NOT(ISERROR(SEARCH("A",AI34)))</formula>
    </cfRule>
  </conditionalFormatting>
  <dataValidations count="1">
    <dataValidation type="list" allowBlank="1" showInputMessage="1" showErrorMessage="1" sqref="AL2:AL35"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O20:S22 O23:S23 O24:S29 O30:S30 O31:S31 O32:S33 O34:S3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5"/>
  <sheetViews>
    <sheetView zoomScaleNormal="100" workbookViewId="0">
      <pane xSplit="5" ySplit="1" topLeftCell="X13" activePane="bottomRight" state="frozen"/>
      <selection activeCell="E24" sqref="E24"/>
      <selection pane="topRight" activeCell="E24" sqref="E24"/>
      <selection pane="bottomLeft" activeCell="E24" sqref="E24"/>
      <selection pane="bottomRight" activeCell="AO37" sqref="AO3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P21" si="0">SUM(F2:H2)</f>
        <v>35.200000000000003</v>
      </c>
      <c r="Q2" s="22">
        <f t="shared" ref="Q2:Q21" si="1">SUM(I2:L2)</f>
        <v>49.6</v>
      </c>
      <c r="R2" s="22">
        <f t="shared" ref="R2:R21" si="2">SUM(M2:O2)</f>
        <v>36.1</v>
      </c>
      <c r="S2" s="23">
        <f t="shared" ref="S2:S21" si="3">SUM(F2:J2)</f>
        <v>59.8</v>
      </c>
      <c r="T2" s="23">
        <f t="shared" ref="T2:T21"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si="0"/>
        <v>36.200000000000003</v>
      </c>
      <c r="Q3" s="22">
        <f t="shared" si="1"/>
        <v>49</v>
      </c>
      <c r="R3" s="22">
        <f t="shared" si="2"/>
        <v>35.6</v>
      </c>
      <c r="S3" s="23">
        <f t="shared" si="3"/>
        <v>60.400000000000006</v>
      </c>
      <c r="T3" s="23">
        <f t="shared" si="4"/>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si="0"/>
        <v>35.799999999999997</v>
      </c>
      <c r="Q4" s="22">
        <f t="shared" si="1"/>
        <v>48.900000000000006</v>
      </c>
      <c r="R4" s="22">
        <f t="shared" si="2"/>
        <v>34.1</v>
      </c>
      <c r="S4" s="23">
        <f t="shared" si="3"/>
        <v>60.399999999999991</v>
      </c>
      <c r="T4" s="23">
        <f t="shared" si="4"/>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0"/>
        <v>36.5</v>
      </c>
      <c r="Q5" s="22">
        <f t="shared" si="1"/>
        <v>50.8</v>
      </c>
      <c r="R5" s="22">
        <f t="shared" si="2"/>
        <v>36.300000000000004</v>
      </c>
      <c r="S5" s="23">
        <f t="shared" si="3"/>
        <v>62.1</v>
      </c>
      <c r="T5" s="23">
        <f t="shared" si="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si="0"/>
        <v>35.799999999999997</v>
      </c>
      <c r="Q6" s="22">
        <f t="shared" si="1"/>
        <v>50.3</v>
      </c>
      <c r="R6" s="22">
        <f t="shared" si="2"/>
        <v>34.200000000000003</v>
      </c>
      <c r="S6" s="23">
        <f t="shared" si="3"/>
        <v>61.3</v>
      </c>
      <c r="T6" s="23">
        <f t="shared" si="4"/>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0"/>
        <v>36</v>
      </c>
      <c r="Q7" s="22">
        <f t="shared" si="1"/>
        <v>50.2</v>
      </c>
      <c r="R7" s="22">
        <f t="shared" si="2"/>
        <v>33.700000000000003</v>
      </c>
      <c r="S7" s="23">
        <f t="shared" si="3"/>
        <v>61.1</v>
      </c>
      <c r="T7" s="23">
        <f t="shared" si="4"/>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0"/>
        <v>35.799999999999997</v>
      </c>
      <c r="Q8" s="22">
        <f t="shared" si="1"/>
        <v>48.499999999999993</v>
      </c>
      <c r="R8" s="22">
        <f t="shared" si="2"/>
        <v>37.700000000000003</v>
      </c>
      <c r="S8" s="23">
        <f t="shared" si="3"/>
        <v>60.2</v>
      </c>
      <c r="T8" s="23">
        <f t="shared" si="4"/>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si="0"/>
        <v>36.9</v>
      </c>
      <c r="Q9" s="22">
        <f t="shared" si="1"/>
        <v>47.099999999999994</v>
      </c>
      <c r="R9" s="22">
        <f t="shared" si="2"/>
        <v>34.9</v>
      </c>
      <c r="S9" s="23">
        <f t="shared" si="3"/>
        <v>60.899999999999991</v>
      </c>
      <c r="T9" s="23">
        <f t="shared" si="4"/>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0"/>
        <v>34.700000000000003</v>
      </c>
      <c r="Q10" s="22">
        <f t="shared" si="1"/>
        <v>50.000000000000007</v>
      </c>
      <c r="R10" s="22">
        <f t="shared" si="2"/>
        <v>35.9</v>
      </c>
      <c r="S10" s="23">
        <f t="shared" si="3"/>
        <v>58.8</v>
      </c>
      <c r="T10" s="23">
        <f t="shared" si="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si="0"/>
        <v>35.799999999999997</v>
      </c>
      <c r="Q11" s="22">
        <f t="shared" si="1"/>
        <v>48</v>
      </c>
      <c r="R11" s="22">
        <f t="shared" si="2"/>
        <v>34.9</v>
      </c>
      <c r="S11" s="23">
        <f t="shared" si="3"/>
        <v>60</v>
      </c>
      <c r="T11" s="23">
        <f t="shared" si="4"/>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0"/>
        <v>36.5</v>
      </c>
      <c r="Q12" s="22">
        <f t="shared" si="1"/>
        <v>50</v>
      </c>
      <c r="R12" s="22">
        <f t="shared" si="2"/>
        <v>33.800000000000004</v>
      </c>
      <c r="S12" s="23">
        <f t="shared" si="3"/>
        <v>61.5</v>
      </c>
      <c r="T12" s="23">
        <f t="shared" si="4"/>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si="0"/>
        <v>37.200000000000003</v>
      </c>
      <c r="Q13" s="22">
        <f t="shared" si="1"/>
        <v>50.000000000000007</v>
      </c>
      <c r="R13" s="22">
        <f t="shared" si="2"/>
        <v>35.1</v>
      </c>
      <c r="S13" s="23">
        <f t="shared" si="3"/>
        <v>62.4</v>
      </c>
      <c r="T13" s="23">
        <f t="shared" si="4"/>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2" t="s">
        <v>374</v>
      </c>
      <c r="D14" s="9">
        <v>8.6863425925925927E-2</v>
      </c>
      <c r="E14" s="8" t="s">
        <v>843</v>
      </c>
      <c r="F14" s="10">
        <v>12.7</v>
      </c>
      <c r="G14" s="10">
        <v>11.6</v>
      </c>
      <c r="H14" s="10">
        <v>13.8</v>
      </c>
      <c r="I14" s="10">
        <v>13.9</v>
      </c>
      <c r="J14" s="10">
        <v>13.3</v>
      </c>
      <c r="K14" s="10">
        <v>13.2</v>
      </c>
      <c r="L14" s="10">
        <v>12.6</v>
      </c>
      <c r="M14" s="10">
        <v>12.1</v>
      </c>
      <c r="N14" s="10">
        <v>11</v>
      </c>
      <c r="O14" s="10">
        <v>11.3</v>
      </c>
      <c r="P14" s="22">
        <f t="shared" si="0"/>
        <v>38.099999999999994</v>
      </c>
      <c r="Q14" s="22">
        <f t="shared" si="1"/>
        <v>53.000000000000007</v>
      </c>
      <c r="R14" s="22">
        <f t="shared" si="2"/>
        <v>34.400000000000006</v>
      </c>
      <c r="S14" s="23">
        <f t="shared" si="3"/>
        <v>65.3</v>
      </c>
      <c r="T14" s="23">
        <f t="shared" si="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row r="15" spans="1:41" s="5" customFormat="1">
      <c r="A15" s="6">
        <v>45213</v>
      </c>
      <c r="B15" s="7" t="s">
        <v>140</v>
      </c>
      <c r="C15" s="42" t="s">
        <v>182</v>
      </c>
      <c r="D15" s="9">
        <v>8.3437499999999998E-2</v>
      </c>
      <c r="E15" s="8" t="s">
        <v>937</v>
      </c>
      <c r="F15" s="10">
        <v>12.8</v>
      </c>
      <c r="G15" s="10">
        <v>11.8</v>
      </c>
      <c r="H15" s="10">
        <v>13.2</v>
      </c>
      <c r="I15" s="10">
        <v>12.9</v>
      </c>
      <c r="J15" s="10">
        <v>12.5</v>
      </c>
      <c r="K15" s="10">
        <v>12.7</v>
      </c>
      <c r="L15" s="10">
        <v>11.6</v>
      </c>
      <c r="M15" s="10">
        <v>11.1</v>
      </c>
      <c r="N15" s="10">
        <v>10.9</v>
      </c>
      <c r="O15" s="10">
        <v>11.4</v>
      </c>
      <c r="P15" s="22">
        <f t="shared" si="0"/>
        <v>37.799999999999997</v>
      </c>
      <c r="Q15" s="22">
        <f t="shared" si="1"/>
        <v>49.699999999999996</v>
      </c>
      <c r="R15" s="22">
        <f t="shared" si="2"/>
        <v>33.4</v>
      </c>
      <c r="S15" s="23">
        <f t="shared" si="3"/>
        <v>63.199999999999996</v>
      </c>
      <c r="T15" s="23">
        <f t="shared" si="4"/>
        <v>57.699999999999996</v>
      </c>
      <c r="U15" s="11" t="s">
        <v>458</v>
      </c>
      <c r="V15" s="11" t="s">
        <v>197</v>
      </c>
      <c r="W15" s="13" t="s">
        <v>201</v>
      </c>
      <c r="X15" s="13" t="s">
        <v>358</v>
      </c>
      <c r="Y15" s="13" t="s">
        <v>338</v>
      </c>
      <c r="Z15" s="13" t="s">
        <v>136</v>
      </c>
      <c r="AA15" s="12">
        <v>9.1999999999999993</v>
      </c>
      <c r="AB15" s="12">
        <v>8</v>
      </c>
      <c r="AC15" s="12">
        <v>10.199999999999999</v>
      </c>
      <c r="AD15" s="11" t="s">
        <v>136</v>
      </c>
      <c r="AE15" s="12">
        <v>1.1000000000000001</v>
      </c>
      <c r="AF15" s="12">
        <v>-1.1000000000000001</v>
      </c>
      <c r="AG15" s="12">
        <v>1.6</v>
      </c>
      <c r="AH15" s="12">
        <v>-1.6</v>
      </c>
      <c r="AI15" s="12"/>
      <c r="AJ15" s="11" t="s">
        <v>274</v>
      </c>
      <c r="AK15" s="11" t="s">
        <v>269</v>
      </c>
      <c r="AL15" s="11" t="s">
        <v>160</v>
      </c>
      <c r="AM15" s="8"/>
      <c r="AN15" s="8" t="s">
        <v>969</v>
      </c>
      <c r="AO15" s="27" t="s">
        <v>970</v>
      </c>
    </row>
    <row r="16" spans="1:41" s="5" customFormat="1">
      <c r="A16" s="6">
        <v>45214</v>
      </c>
      <c r="B16" s="7" t="s">
        <v>919</v>
      </c>
      <c r="C16" s="42" t="s">
        <v>374</v>
      </c>
      <c r="D16" s="9">
        <v>8.4803240740740748E-2</v>
      </c>
      <c r="E16" s="8" t="s">
        <v>924</v>
      </c>
      <c r="F16" s="10">
        <v>12.8</v>
      </c>
      <c r="G16" s="10">
        <v>11.5</v>
      </c>
      <c r="H16" s="10">
        <v>13.5</v>
      </c>
      <c r="I16" s="10">
        <v>13.1</v>
      </c>
      <c r="J16" s="10">
        <v>11.7</v>
      </c>
      <c r="K16" s="10">
        <v>12.5</v>
      </c>
      <c r="L16" s="10">
        <v>12.5</v>
      </c>
      <c r="M16" s="10">
        <v>12</v>
      </c>
      <c r="N16" s="10">
        <v>11.4</v>
      </c>
      <c r="O16" s="10">
        <v>11.7</v>
      </c>
      <c r="P16" s="22">
        <f t="shared" si="0"/>
        <v>37.799999999999997</v>
      </c>
      <c r="Q16" s="22">
        <f t="shared" si="1"/>
        <v>49.8</v>
      </c>
      <c r="R16" s="22">
        <f t="shared" si="2"/>
        <v>35.099999999999994</v>
      </c>
      <c r="S16" s="23">
        <f t="shared" si="3"/>
        <v>62.599999999999994</v>
      </c>
      <c r="T16" s="23">
        <f t="shared" si="4"/>
        <v>60.099999999999994</v>
      </c>
      <c r="U16" s="11" t="s">
        <v>196</v>
      </c>
      <c r="V16" s="11" t="s">
        <v>197</v>
      </c>
      <c r="W16" s="13" t="s">
        <v>244</v>
      </c>
      <c r="X16" s="13" t="s">
        <v>244</v>
      </c>
      <c r="Y16" s="13" t="s">
        <v>647</v>
      </c>
      <c r="Z16" s="13" t="s">
        <v>136</v>
      </c>
      <c r="AA16" s="12">
        <v>13.2</v>
      </c>
      <c r="AB16" s="12">
        <v>11.7</v>
      </c>
      <c r="AC16" s="12">
        <v>8.6</v>
      </c>
      <c r="AD16" s="11" t="s">
        <v>159</v>
      </c>
      <c r="AE16" s="12">
        <v>0.9</v>
      </c>
      <c r="AF16" s="12">
        <v>-0.7</v>
      </c>
      <c r="AG16" s="12">
        <v>0.3</v>
      </c>
      <c r="AH16" s="12">
        <v>-0.1</v>
      </c>
      <c r="AI16" s="12"/>
      <c r="AJ16" s="11" t="s">
        <v>270</v>
      </c>
      <c r="AK16" s="11" t="s">
        <v>269</v>
      </c>
      <c r="AL16" s="11" t="s">
        <v>160</v>
      </c>
      <c r="AM16" s="8"/>
      <c r="AN16" s="8" t="s">
        <v>980</v>
      </c>
      <c r="AO16" s="27" t="s">
        <v>981</v>
      </c>
    </row>
    <row r="17" spans="1:41" s="5" customFormat="1">
      <c r="A17" s="6">
        <v>45214</v>
      </c>
      <c r="B17" s="17" t="s">
        <v>437</v>
      </c>
      <c r="C17" s="42" t="s">
        <v>370</v>
      </c>
      <c r="D17" s="9">
        <v>8.4039351851851851E-2</v>
      </c>
      <c r="E17" s="8" t="s">
        <v>925</v>
      </c>
      <c r="F17" s="10">
        <v>12.2</v>
      </c>
      <c r="G17" s="10">
        <v>11.1</v>
      </c>
      <c r="H17" s="10">
        <v>13.1</v>
      </c>
      <c r="I17" s="10">
        <v>13</v>
      </c>
      <c r="J17" s="10">
        <v>12.5</v>
      </c>
      <c r="K17" s="10">
        <v>12.9</v>
      </c>
      <c r="L17" s="10">
        <v>12.3</v>
      </c>
      <c r="M17" s="10">
        <v>11.6</v>
      </c>
      <c r="N17" s="10">
        <v>11</v>
      </c>
      <c r="O17" s="10">
        <v>11.4</v>
      </c>
      <c r="P17" s="22">
        <f t="shared" si="0"/>
        <v>36.4</v>
      </c>
      <c r="Q17" s="22">
        <f t="shared" si="1"/>
        <v>50.7</v>
      </c>
      <c r="R17" s="22">
        <f t="shared" si="2"/>
        <v>34</v>
      </c>
      <c r="S17" s="23">
        <f t="shared" si="3"/>
        <v>61.9</v>
      </c>
      <c r="T17" s="23">
        <f t="shared" si="4"/>
        <v>59.2</v>
      </c>
      <c r="U17" s="11" t="s">
        <v>458</v>
      </c>
      <c r="V17" s="11" t="s">
        <v>197</v>
      </c>
      <c r="W17" s="13" t="s">
        <v>232</v>
      </c>
      <c r="X17" s="13" t="s">
        <v>218</v>
      </c>
      <c r="Y17" s="13" t="s">
        <v>222</v>
      </c>
      <c r="Z17" s="13" t="s">
        <v>136</v>
      </c>
      <c r="AA17" s="12">
        <v>13.2</v>
      </c>
      <c r="AB17" s="12">
        <v>11.7</v>
      </c>
      <c r="AC17" s="12">
        <v>8.6</v>
      </c>
      <c r="AD17" s="11" t="s">
        <v>159</v>
      </c>
      <c r="AE17" s="12">
        <v>2.7</v>
      </c>
      <c r="AF17" s="12">
        <v>-1</v>
      </c>
      <c r="AG17" s="12">
        <v>1.8</v>
      </c>
      <c r="AH17" s="12">
        <v>-0.1</v>
      </c>
      <c r="AI17" s="12"/>
      <c r="AJ17" s="11" t="s">
        <v>274</v>
      </c>
      <c r="AK17" s="11" t="s">
        <v>186</v>
      </c>
      <c r="AL17" s="11" t="s">
        <v>159</v>
      </c>
      <c r="AM17" s="8"/>
      <c r="AN17" s="8"/>
      <c r="AO17" s="27"/>
    </row>
    <row r="18" spans="1:41" s="5" customFormat="1">
      <c r="A18" s="6">
        <v>45220</v>
      </c>
      <c r="B18" s="7" t="s">
        <v>139</v>
      </c>
      <c r="C18" s="42" t="s">
        <v>182</v>
      </c>
      <c r="D18" s="9">
        <v>8.340277777777777E-2</v>
      </c>
      <c r="E18" s="8" t="s">
        <v>1012</v>
      </c>
      <c r="F18" s="10">
        <v>12.6</v>
      </c>
      <c r="G18" s="10">
        <v>11.5</v>
      </c>
      <c r="H18" s="10">
        <v>12.7</v>
      </c>
      <c r="I18" s="10">
        <v>12</v>
      </c>
      <c r="J18" s="10">
        <v>11.9</v>
      </c>
      <c r="K18" s="10">
        <v>12.2</v>
      </c>
      <c r="L18" s="10">
        <v>12.1</v>
      </c>
      <c r="M18" s="10">
        <v>11.9</v>
      </c>
      <c r="N18" s="10">
        <v>11.6</v>
      </c>
      <c r="O18" s="10">
        <v>12.3</v>
      </c>
      <c r="P18" s="22">
        <f t="shared" si="0"/>
        <v>36.799999999999997</v>
      </c>
      <c r="Q18" s="22">
        <f t="shared" si="1"/>
        <v>48.199999999999996</v>
      </c>
      <c r="R18" s="22">
        <f t="shared" si="2"/>
        <v>35.799999999999997</v>
      </c>
      <c r="S18" s="23">
        <f t="shared" si="3"/>
        <v>60.699999999999996</v>
      </c>
      <c r="T18" s="23">
        <f t="shared" si="4"/>
        <v>60.099999999999994</v>
      </c>
      <c r="U18" s="11" t="s">
        <v>180</v>
      </c>
      <c r="V18" s="11" t="s">
        <v>181</v>
      </c>
      <c r="W18" s="13" t="s">
        <v>244</v>
      </c>
      <c r="X18" s="13" t="s">
        <v>232</v>
      </c>
      <c r="Y18" s="13" t="s">
        <v>449</v>
      </c>
      <c r="Z18" s="13" t="s">
        <v>136</v>
      </c>
      <c r="AA18" s="12">
        <v>10</v>
      </c>
      <c r="AB18" s="12">
        <v>8</v>
      </c>
      <c r="AC18" s="12">
        <v>9.4</v>
      </c>
      <c r="AD18" s="11" t="s">
        <v>163</v>
      </c>
      <c r="AE18" s="12">
        <v>0.2</v>
      </c>
      <c r="AF18" s="12">
        <v>-0.2</v>
      </c>
      <c r="AG18" s="12">
        <v>1</v>
      </c>
      <c r="AH18" s="12">
        <v>-1</v>
      </c>
      <c r="AI18" s="12"/>
      <c r="AJ18" s="11" t="s">
        <v>271</v>
      </c>
      <c r="AK18" s="11" t="s">
        <v>269</v>
      </c>
      <c r="AL18" s="11" t="s">
        <v>160</v>
      </c>
      <c r="AM18" s="8"/>
      <c r="AN18" s="8" t="s">
        <v>1042</v>
      </c>
      <c r="AO18" s="27" t="s">
        <v>1043</v>
      </c>
    </row>
    <row r="19" spans="1:41" s="5" customFormat="1">
      <c r="A19" s="6">
        <v>45221</v>
      </c>
      <c r="B19" s="7" t="s">
        <v>792</v>
      </c>
      <c r="C19" s="42" t="s">
        <v>182</v>
      </c>
      <c r="D19" s="9">
        <v>8.413194444444444E-2</v>
      </c>
      <c r="E19" s="8" t="s">
        <v>1000</v>
      </c>
      <c r="F19" s="10">
        <v>12.8</v>
      </c>
      <c r="G19" s="10">
        <v>11.2</v>
      </c>
      <c r="H19" s="10">
        <v>12.6</v>
      </c>
      <c r="I19" s="10">
        <v>12.2</v>
      </c>
      <c r="J19" s="10">
        <v>12.3</v>
      </c>
      <c r="K19" s="10">
        <v>12.9</v>
      </c>
      <c r="L19" s="10">
        <v>12.2</v>
      </c>
      <c r="M19" s="10">
        <v>11.6</v>
      </c>
      <c r="N19" s="10">
        <v>11.9</v>
      </c>
      <c r="O19" s="10">
        <v>12.2</v>
      </c>
      <c r="P19" s="22">
        <f t="shared" si="0"/>
        <v>36.6</v>
      </c>
      <c r="Q19" s="22">
        <f t="shared" si="1"/>
        <v>49.599999999999994</v>
      </c>
      <c r="R19" s="22">
        <f t="shared" si="2"/>
        <v>35.700000000000003</v>
      </c>
      <c r="S19" s="23">
        <f t="shared" si="3"/>
        <v>61.099999999999994</v>
      </c>
      <c r="T19" s="23">
        <f t="shared" si="4"/>
        <v>60.8</v>
      </c>
      <c r="U19" s="11" t="s">
        <v>196</v>
      </c>
      <c r="V19" s="11" t="s">
        <v>181</v>
      </c>
      <c r="W19" s="13" t="s">
        <v>218</v>
      </c>
      <c r="X19" s="13" t="s">
        <v>814</v>
      </c>
      <c r="Y19" s="13" t="s">
        <v>811</v>
      </c>
      <c r="Z19" s="13" t="s">
        <v>136</v>
      </c>
      <c r="AA19" s="12">
        <v>10</v>
      </c>
      <c r="AB19" s="12">
        <v>8.6999999999999993</v>
      </c>
      <c r="AC19" s="12">
        <v>9.8000000000000007</v>
      </c>
      <c r="AD19" s="11" t="s">
        <v>163</v>
      </c>
      <c r="AE19" s="12">
        <v>0.1</v>
      </c>
      <c r="AF19" s="12">
        <v>-0.3</v>
      </c>
      <c r="AG19" s="12">
        <v>1.4</v>
      </c>
      <c r="AH19" s="12">
        <v>-1.6</v>
      </c>
      <c r="AI19" s="12"/>
      <c r="AJ19" s="11" t="s">
        <v>271</v>
      </c>
      <c r="AK19" s="11" t="s">
        <v>270</v>
      </c>
      <c r="AL19" s="11" t="s">
        <v>163</v>
      </c>
      <c r="AM19" s="8"/>
      <c r="AN19" s="8" t="s">
        <v>1058</v>
      </c>
      <c r="AO19" s="27" t="s">
        <v>1059</v>
      </c>
    </row>
    <row r="20" spans="1:41" s="5" customFormat="1">
      <c r="A20" s="6">
        <v>45221</v>
      </c>
      <c r="B20" s="7" t="s">
        <v>921</v>
      </c>
      <c r="C20" s="42" t="s">
        <v>182</v>
      </c>
      <c r="D20" s="9">
        <v>8.4074074074074079E-2</v>
      </c>
      <c r="E20" s="8" t="s">
        <v>1021</v>
      </c>
      <c r="F20" s="10">
        <v>12.7</v>
      </c>
      <c r="G20" s="10">
        <v>10.7</v>
      </c>
      <c r="H20" s="10">
        <v>12.9</v>
      </c>
      <c r="I20" s="10">
        <v>12.9</v>
      </c>
      <c r="J20" s="10">
        <v>12.3</v>
      </c>
      <c r="K20" s="10">
        <v>12.6</v>
      </c>
      <c r="L20" s="10">
        <v>12.1</v>
      </c>
      <c r="M20" s="10">
        <v>11.8</v>
      </c>
      <c r="N20" s="10">
        <v>11.7</v>
      </c>
      <c r="O20" s="10">
        <v>11.7</v>
      </c>
      <c r="P20" s="22">
        <f t="shared" si="0"/>
        <v>36.299999999999997</v>
      </c>
      <c r="Q20" s="22">
        <f t="shared" si="1"/>
        <v>49.900000000000006</v>
      </c>
      <c r="R20" s="22">
        <f t="shared" si="2"/>
        <v>35.200000000000003</v>
      </c>
      <c r="S20" s="23">
        <f t="shared" si="3"/>
        <v>61.5</v>
      </c>
      <c r="T20" s="23">
        <f t="shared" si="4"/>
        <v>59.900000000000006</v>
      </c>
      <c r="U20" s="11" t="s">
        <v>196</v>
      </c>
      <c r="V20" s="11" t="s">
        <v>197</v>
      </c>
      <c r="W20" s="13" t="s">
        <v>811</v>
      </c>
      <c r="X20" s="13" t="s">
        <v>933</v>
      </c>
      <c r="Y20" s="13" t="s">
        <v>232</v>
      </c>
      <c r="Z20" s="13" t="s">
        <v>136</v>
      </c>
      <c r="AA20" s="12">
        <v>10</v>
      </c>
      <c r="AB20" s="12">
        <v>8.6999999999999993</v>
      </c>
      <c r="AC20" s="12">
        <v>9.8000000000000007</v>
      </c>
      <c r="AD20" s="11" t="s">
        <v>163</v>
      </c>
      <c r="AE20" s="12">
        <v>-0.7</v>
      </c>
      <c r="AF20" s="12">
        <v>-0.6</v>
      </c>
      <c r="AG20" s="12">
        <v>0.3</v>
      </c>
      <c r="AH20" s="12">
        <v>-1.6</v>
      </c>
      <c r="AI20" s="12"/>
      <c r="AJ20" s="11" t="s">
        <v>270</v>
      </c>
      <c r="AK20" s="11" t="s">
        <v>270</v>
      </c>
      <c r="AL20" s="11" t="s">
        <v>159</v>
      </c>
      <c r="AM20" s="8"/>
      <c r="AN20" s="8" t="s">
        <v>1062</v>
      </c>
      <c r="AO20" s="27" t="s">
        <v>1063</v>
      </c>
    </row>
    <row r="21" spans="1:41" s="5" customFormat="1">
      <c r="A21" s="6">
        <v>45227</v>
      </c>
      <c r="B21" s="7" t="s">
        <v>800</v>
      </c>
      <c r="C21" s="42" t="s">
        <v>182</v>
      </c>
      <c r="D21" s="9">
        <v>8.4074074074074079E-2</v>
      </c>
      <c r="E21" s="8" t="s">
        <v>1086</v>
      </c>
      <c r="F21" s="10">
        <v>12.7</v>
      </c>
      <c r="G21" s="10">
        <v>10.8</v>
      </c>
      <c r="H21" s="10">
        <v>12.2</v>
      </c>
      <c r="I21" s="10">
        <v>12.7</v>
      </c>
      <c r="J21" s="10">
        <v>13</v>
      </c>
      <c r="K21" s="10">
        <v>12.9</v>
      </c>
      <c r="L21" s="10">
        <v>12.3</v>
      </c>
      <c r="M21" s="10">
        <v>11.9</v>
      </c>
      <c r="N21" s="10">
        <v>11.6</v>
      </c>
      <c r="O21" s="10">
        <v>11.3</v>
      </c>
      <c r="P21" s="22">
        <f t="shared" si="0"/>
        <v>35.700000000000003</v>
      </c>
      <c r="Q21" s="22">
        <f t="shared" si="1"/>
        <v>50.900000000000006</v>
      </c>
      <c r="R21" s="22">
        <f t="shared" si="2"/>
        <v>34.799999999999997</v>
      </c>
      <c r="S21" s="23">
        <f t="shared" si="3"/>
        <v>61.400000000000006</v>
      </c>
      <c r="T21" s="23">
        <f t="shared" si="4"/>
        <v>60</v>
      </c>
      <c r="U21" s="11" t="s">
        <v>196</v>
      </c>
      <c r="V21" s="11" t="s">
        <v>197</v>
      </c>
      <c r="W21" s="13" t="s">
        <v>214</v>
      </c>
      <c r="X21" s="13" t="s">
        <v>358</v>
      </c>
      <c r="Y21" s="13" t="s">
        <v>825</v>
      </c>
      <c r="Z21" s="13" t="s">
        <v>136</v>
      </c>
      <c r="AA21" s="12">
        <v>9.6999999999999993</v>
      </c>
      <c r="AB21" s="12">
        <v>7.6</v>
      </c>
      <c r="AC21" s="12">
        <v>9.9</v>
      </c>
      <c r="AD21" s="11" t="s">
        <v>163</v>
      </c>
      <c r="AE21" s="12">
        <v>-0.7</v>
      </c>
      <c r="AF21" s="12">
        <v>-0.9</v>
      </c>
      <c r="AG21" s="12">
        <v>-0.1</v>
      </c>
      <c r="AH21" s="12">
        <v>-1.5</v>
      </c>
      <c r="AI21" s="12"/>
      <c r="AJ21" s="11" t="s">
        <v>270</v>
      </c>
      <c r="AK21" s="11" t="s">
        <v>270</v>
      </c>
      <c r="AL21" s="11" t="s">
        <v>159</v>
      </c>
      <c r="AM21" s="8"/>
      <c r="AN21" s="8" t="s">
        <v>1114</v>
      </c>
      <c r="AO21" s="27" t="s">
        <v>1115</v>
      </c>
    </row>
    <row r="22" spans="1:41" s="5" customFormat="1">
      <c r="A22" s="6">
        <v>45234</v>
      </c>
      <c r="B22" s="7" t="s">
        <v>792</v>
      </c>
      <c r="C22" s="42" t="s">
        <v>182</v>
      </c>
      <c r="D22" s="9">
        <v>8.4027777777777771E-2</v>
      </c>
      <c r="E22" s="8" t="s">
        <v>1159</v>
      </c>
      <c r="F22" s="10">
        <v>13.2</v>
      </c>
      <c r="G22" s="10">
        <v>10.9</v>
      </c>
      <c r="H22" s="10">
        <v>12.9</v>
      </c>
      <c r="I22" s="10">
        <v>12.8</v>
      </c>
      <c r="J22" s="10">
        <v>12.2</v>
      </c>
      <c r="K22" s="10">
        <v>12.7</v>
      </c>
      <c r="L22" s="10">
        <v>12.2</v>
      </c>
      <c r="M22" s="10">
        <v>11.5</v>
      </c>
      <c r="N22" s="10">
        <v>11.1</v>
      </c>
      <c r="O22" s="10">
        <v>11.5</v>
      </c>
      <c r="P22" s="22">
        <f t="shared" ref="P22:P23" si="5">SUM(F22:H22)</f>
        <v>37</v>
      </c>
      <c r="Q22" s="22">
        <f t="shared" ref="Q22:Q23" si="6">SUM(I22:L22)</f>
        <v>49.900000000000006</v>
      </c>
      <c r="R22" s="22">
        <f t="shared" ref="R22:R23" si="7">SUM(M22:O22)</f>
        <v>34.1</v>
      </c>
      <c r="S22" s="23">
        <f t="shared" ref="S22:S23" si="8">SUM(F22:J22)</f>
        <v>62</v>
      </c>
      <c r="T22" s="23">
        <f t="shared" ref="T22:T23" si="9">SUM(K22:O22)</f>
        <v>59</v>
      </c>
      <c r="U22" s="11" t="s">
        <v>196</v>
      </c>
      <c r="V22" s="11" t="s">
        <v>197</v>
      </c>
      <c r="W22" s="13" t="s">
        <v>200</v>
      </c>
      <c r="X22" s="13" t="s">
        <v>211</v>
      </c>
      <c r="Y22" s="13" t="s">
        <v>216</v>
      </c>
      <c r="Z22" s="13" t="s">
        <v>163</v>
      </c>
      <c r="AA22" s="12">
        <v>9.3000000000000007</v>
      </c>
      <c r="AB22" s="12">
        <v>8.1999999999999993</v>
      </c>
      <c r="AC22" s="12">
        <v>10</v>
      </c>
      <c r="AD22" s="11" t="s">
        <v>136</v>
      </c>
      <c r="AE22" s="12">
        <v>-0.8</v>
      </c>
      <c r="AF22" s="12">
        <v>-0.8</v>
      </c>
      <c r="AG22" s="12">
        <v>0.2</v>
      </c>
      <c r="AH22" s="12">
        <v>-1.8</v>
      </c>
      <c r="AI22" s="12"/>
      <c r="AJ22" s="11" t="s">
        <v>270</v>
      </c>
      <c r="AK22" s="11" t="s">
        <v>270</v>
      </c>
      <c r="AL22" s="11" t="s">
        <v>159</v>
      </c>
      <c r="AM22" s="8"/>
      <c r="AN22" s="8" t="s">
        <v>1184</v>
      </c>
      <c r="AO22" s="27" t="s">
        <v>1185</v>
      </c>
    </row>
    <row r="23" spans="1:41" s="5" customFormat="1">
      <c r="A23" s="6">
        <v>45234</v>
      </c>
      <c r="B23" s="7" t="s">
        <v>140</v>
      </c>
      <c r="C23" s="42" t="s">
        <v>182</v>
      </c>
      <c r="D23" s="9">
        <v>8.2662037037037034E-2</v>
      </c>
      <c r="E23" s="8" t="s">
        <v>1163</v>
      </c>
      <c r="F23" s="10">
        <v>13</v>
      </c>
      <c r="G23" s="10">
        <v>11.9</v>
      </c>
      <c r="H23" s="10">
        <v>12.7</v>
      </c>
      <c r="I23" s="10">
        <v>12.7</v>
      </c>
      <c r="J23" s="10">
        <v>11.8</v>
      </c>
      <c r="K23" s="10">
        <v>11.6</v>
      </c>
      <c r="L23" s="10">
        <v>11.3</v>
      </c>
      <c r="M23" s="10">
        <v>11.5</v>
      </c>
      <c r="N23" s="10">
        <v>11.4</v>
      </c>
      <c r="O23" s="10">
        <v>11.3</v>
      </c>
      <c r="P23" s="22">
        <f t="shared" si="5"/>
        <v>37.599999999999994</v>
      </c>
      <c r="Q23" s="22">
        <f t="shared" si="6"/>
        <v>47.400000000000006</v>
      </c>
      <c r="R23" s="22">
        <f t="shared" si="7"/>
        <v>34.200000000000003</v>
      </c>
      <c r="S23" s="23">
        <f t="shared" si="8"/>
        <v>62.099999999999994</v>
      </c>
      <c r="T23" s="23">
        <f t="shared" si="9"/>
        <v>57.099999999999994</v>
      </c>
      <c r="U23" s="11" t="s">
        <v>458</v>
      </c>
      <c r="V23" s="11" t="s">
        <v>197</v>
      </c>
      <c r="W23" s="13" t="s">
        <v>194</v>
      </c>
      <c r="X23" s="13" t="s">
        <v>358</v>
      </c>
      <c r="Y23" s="13" t="s">
        <v>229</v>
      </c>
      <c r="Z23" s="13" t="s">
        <v>163</v>
      </c>
      <c r="AA23" s="12">
        <v>9.3000000000000007</v>
      </c>
      <c r="AB23" s="12">
        <v>8.1999999999999993</v>
      </c>
      <c r="AC23" s="12">
        <v>10</v>
      </c>
      <c r="AD23" s="11" t="s">
        <v>136</v>
      </c>
      <c r="AE23" s="12">
        <v>-0.6</v>
      </c>
      <c r="AF23" s="12">
        <v>-0.9</v>
      </c>
      <c r="AG23" s="12">
        <v>0.3</v>
      </c>
      <c r="AH23" s="12">
        <v>-1.8</v>
      </c>
      <c r="AI23" s="12"/>
      <c r="AJ23" s="11" t="s">
        <v>270</v>
      </c>
      <c r="AK23" s="11" t="s">
        <v>270</v>
      </c>
      <c r="AL23" s="11" t="s">
        <v>160</v>
      </c>
      <c r="AM23" s="8"/>
      <c r="AN23" s="8" t="s">
        <v>1194</v>
      </c>
      <c r="AO23" s="27" t="s">
        <v>1195</v>
      </c>
    </row>
    <row r="24" spans="1:41" s="5" customFormat="1">
      <c r="A24" s="6">
        <v>45235</v>
      </c>
      <c r="B24" s="7" t="s">
        <v>1164</v>
      </c>
      <c r="C24" s="42" t="s">
        <v>182</v>
      </c>
      <c r="D24" s="9">
        <v>8.4722222222222213E-2</v>
      </c>
      <c r="E24" s="8" t="s">
        <v>1172</v>
      </c>
      <c r="F24" s="10">
        <v>13.1</v>
      </c>
      <c r="G24" s="10">
        <v>11.6</v>
      </c>
      <c r="H24" s="10">
        <v>13</v>
      </c>
      <c r="I24" s="10">
        <v>12.9</v>
      </c>
      <c r="J24" s="10">
        <v>12.8</v>
      </c>
      <c r="K24" s="10">
        <v>12.5</v>
      </c>
      <c r="L24" s="10">
        <v>11.7</v>
      </c>
      <c r="M24" s="10">
        <v>11.7</v>
      </c>
      <c r="N24" s="10">
        <v>11.2</v>
      </c>
      <c r="O24" s="10">
        <v>11.5</v>
      </c>
      <c r="P24" s="22">
        <f t="shared" ref="P24" si="10">SUM(F24:H24)</f>
        <v>37.700000000000003</v>
      </c>
      <c r="Q24" s="22">
        <f t="shared" ref="Q24" si="11">SUM(I24:L24)</f>
        <v>49.900000000000006</v>
      </c>
      <c r="R24" s="22">
        <f t="shared" ref="R24" si="12">SUM(M24:O24)</f>
        <v>34.4</v>
      </c>
      <c r="S24" s="23">
        <f t="shared" ref="S24" si="13">SUM(F24:J24)</f>
        <v>63.400000000000006</v>
      </c>
      <c r="T24" s="23">
        <f t="shared" ref="T24" si="14">SUM(K24:O24)</f>
        <v>58.599999999999994</v>
      </c>
      <c r="U24" s="11" t="s">
        <v>458</v>
      </c>
      <c r="V24" s="11" t="s">
        <v>197</v>
      </c>
      <c r="W24" s="13" t="s">
        <v>232</v>
      </c>
      <c r="X24" s="13" t="s">
        <v>461</v>
      </c>
      <c r="Y24" s="13" t="s">
        <v>825</v>
      </c>
      <c r="Z24" s="13" t="s">
        <v>163</v>
      </c>
      <c r="AA24" s="12">
        <v>10.199999999999999</v>
      </c>
      <c r="AB24" s="12">
        <v>7.1</v>
      </c>
      <c r="AC24" s="12">
        <v>10</v>
      </c>
      <c r="AD24" s="11" t="s">
        <v>136</v>
      </c>
      <c r="AE24" s="12">
        <v>-0.1</v>
      </c>
      <c r="AF24" s="12">
        <v>-0.8</v>
      </c>
      <c r="AG24" s="12">
        <v>0.9</v>
      </c>
      <c r="AH24" s="12">
        <v>-1.8</v>
      </c>
      <c r="AI24" s="12"/>
      <c r="AJ24" s="11" t="s">
        <v>274</v>
      </c>
      <c r="AK24" s="11" t="s">
        <v>270</v>
      </c>
      <c r="AL24" s="11" t="s">
        <v>159</v>
      </c>
      <c r="AM24" s="8"/>
      <c r="AN24" s="8" t="s">
        <v>1208</v>
      </c>
      <c r="AO24" s="27" t="s">
        <v>1209</v>
      </c>
    </row>
    <row r="25" spans="1:41" s="5" customFormat="1">
      <c r="A25" s="6">
        <v>45241</v>
      </c>
      <c r="B25" s="7" t="s">
        <v>792</v>
      </c>
      <c r="C25" s="42" t="s">
        <v>374</v>
      </c>
      <c r="D25" s="9">
        <v>8.4085648148148159E-2</v>
      </c>
      <c r="E25" s="8" t="s">
        <v>1227</v>
      </c>
      <c r="F25" s="10">
        <v>12.7</v>
      </c>
      <c r="G25" s="10">
        <v>11.2</v>
      </c>
      <c r="H25" s="10">
        <v>12.2</v>
      </c>
      <c r="I25" s="10">
        <v>12.7</v>
      </c>
      <c r="J25" s="10">
        <v>12.4</v>
      </c>
      <c r="K25" s="10">
        <v>11.9</v>
      </c>
      <c r="L25" s="10">
        <v>12.1</v>
      </c>
      <c r="M25" s="10">
        <v>12.4</v>
      </c>
      <c r="N25" s="10">
        <v>11.9</v>
      </c>
      <c r="O25" s="10">
        <v>12</v>
      </c>
      <c r="P25" s="22">
        <f t="shared" ref="P25:P28" si="15">SUM(F25:H25)</f>
        <v>36.099999999999994</v>
      </c>
      <c r="Q25" s="22">
        <f t="shared" ref="Q25:Q28" si="16">SUM(I25:L25)</f>
        <v>49.1</v>
      </c>
      <c r="R25" s="22">
        <f t="shared" ref="R25:R28" si="17">SUM(M25:O25)</f>
        <v>36.299999999999997</v>
      </c>
      <c r="S25" s="23">
        <f t="shared" ref="S25:S28" si="18">SUM(F25:J25)</f>
        <v>61.199999999999996</v>
      </c>
      <c r="T25" s="23">
        <f t="shared" ref="T25:T28" si="19">SUM(K25:O25)</f>
        <v>60.3</v>
      </c>
      <c r="U25" s="11" t="s">
        <v>196</v>
      </c>
      <c r="V25" s="11" t="s">
        <v>181</v>
      </c>
      <c r="W25" s="13" t="s">
        <v>1228</v>
      </c>
      <c r="X25" s="13" t="s">
        <v>240</v>
      </c>
      <c r="Y25" s="13" t="s">
        <v>229</v>
      </c>
      <c r="Z25" s="13" t="s">
        <v>163</v>
      </c>
      <c r="AA25" s="12">
        <v>12.6</v>
      </c>
      <c r="AB25" s="12">
        <v>12.4</v>
      </c>
      <c r="AC25" s="12">
        <v>8.9</v>
      </c>
      <c r="AD25" s="11" t="s">
        <v>159</v>
      </c>
      <c r="AE25" s="12">
        <v>-0.3</v>
      </c>
      <c r="AF25" s="12" t="s">
        <v>267</v>
      </c>
      <c r="AG25" s="12">
        <v>-0.1</v>
      </c>
      <c r="AH25" s="12">
        <v>-0.2</v>
      </c>
      <c r="AI25" s="12"/>
      <c r="AJ25" s="11" t="s">
        <v>270</v>
      </c>
      <c r="AK25" s="11" t="s">
        <v>270</v>
      </c>
      <c r="AL25" s="11" t="s">
        <v>160</v>
      </c>
      <c r="AM25" s="8"/>
      <c r="AN25" s="8" t="s">
        <v>1257</v>
      </c>
      <c r="AO25" s="27" t="s">
        <v>1258</v>
      </c>
    </row>
    <row r="26" spans="1:41" s="5" customFormat="1">
      <c r="A26" s="6">
        <v>45241</v>
      </c>
      <c r="B26" s="7" t="s">
        <v>142</v>
      </c>
      <c r="C26" s="42" t="s">
        <v>370</v>
      </c>
      <c r="D26" s="9">
        <v>8.2673611111111114E-2</v>
      </c>
      <c r="E26" s="8" t="s">
        <v>1235</v>
      </c>
      <c r="F26" s="10">
        <v>12.5</v>
      </c>
      <c r="G26" s="10">
        <v>10.9</v>
      </c>
      <c r="H26" s="10">
        <v>12</v>
      </c>
      <c r="I26" s="10">
        <v>12.3</v>
      </c>
      <c r="J26" s="10">
        <v>12.1</v>
      </c>
      <c r="K26" s="10">
        <v>12.3</v>
      </c>
      <c r="L26" s="10">
        <v>11.6</v>
      </c>
      <c r="M26" s="10">
        <v>11.7</v>
      </c>
      <c r="N26" s="10">
        <v>11.9</v>
      </c>
      <c r="O26" s="10">
        <v>12</v>
      </c>
      <c r="P26" s="22">
        <f t="shared" si="15"/>
        <v>35.4</v>
      </c>
      <c r="Q26" s="22">
        <f t="shared" si="16"/>
        <v>48.300000000000004</v>
      </c>
      <c r="R26" s="22">
        <f t="shared" si="17"/>
        <v>35.6</v>
      </c>
      <c r="S26" s="23">
        <f t="shared" si="18"/>
        <v>59.800000000000004</v>
      </c>
      <c r="T26" s="23">
        <f t="shared" si="19"/>
        <v>59.499999999999993</v>
      </c>
      <c r="U26" s="11" t="s">
        <v>180</v>
      </c>
      <c r="V26" s="11" t="s">
        <v>181</v>
      </c>
      <c r="W26" s="13" t="s">
        <v>452</v>
      </c>
      <c r="X26" s="13" t="s">
        <v>379</v>
      </c>
      <c r="Y26" s="13" t="s">
        <v>185</v>
      </c>
      <c r="Z26" s="13" t="s">
        <v>163</v>
      </c>
      <c r="AA26" s="12">
        <v>12.6</v>
      </c>
      <c r="AB26" s="12">
        <v>12.4</v>
      </c>
      <c r="AC26" s="12">
        <v>8.9</v>
      </c>
      <c r="AD26" s="11" t="s">
        <v>159</v>
      </c>
      <c r="AE26" s="12">
        <v>0.2</v>
      </c>
      <c r="AF26" s="12" t="s">
        <v>267</v>
      </c>
      <c r="AG26" s="12">
        <v>0.4</v>
      </c>
      <c r="AH26" s="12">
        <v>-0.2</v>
      </c>
      <c r="AI26" s="12"/>
      <c r="AJ26" s="11" t="s">
        <v>269</v>
      </c>
      <c r="AK26" s="11" t="s">
        <v>270</v>
      </c>
      <c r="AL26" s="11" t="s">
        <v>159</v>
      </c>
      <c r="AM26" s="8"/>
      <c r="AN26" s="8" t="s">
        <v>1267</v>
      </c>
      <c r="AO26" s="27" t="s">
        <v>1268</v>
      </c>
    </row>
    <row r="27" spans="1:41" s="5" customFormat="1">
      <c r="A27" s="6">
        <v>45242</v>
      </c>
      <c r="B27" s="7" t="s">
        <v>800</v>
      </c>
      <c r="C27" s="42" t="s">
        <v>182</v>
      </c>
      <c r="D27" s="9">
        <v>8.6851851851851847E-2</v>
      </c>
      <c r="E27" s="8" t="s">
        <v>1245</v>
      </c>
      <c r="F27" s="10">
        <v>13.3</v>
      </c>
      <c r="G27" s="10">
        <v>11.9</v>
      </c>
      <c r="H27" s="10">
        <v>12.8</v>
      </c>
      <c r="I27" s="10">
        <v>13.1</v>
      </c>
      <c r="J27" s="10">
        <v>13.1</v>
      </c>
      <c r="K27" s="10">
        <v>13.4</v>
      </c>
      <c r="L27" s="10">
        <v>12.8</v>
      </c>
      <c r="M27" s="10">
        <v>12.2</v>
      </c>
      <c r="N27" s="10">
        <v>11.4</v>
      </c>
      <c r="O27" s="10">
        <v>11.4</v>
      </c>
      <c r="P27" s="22">
        <f t="shared" si="15"/>
        <v>38</v>
      </c>
      <c r="Q27" s="22">
        <f t="shared" si="16"/>
        <v>52.400000000000006</v>
      </c>
      <c r="R27" s="22">
        <f t="shared" si="17"/>
        <v>35</v>
      </c>
      <c r="S27" s="23">
        <f t="shared" si="18"/>
        <v>64.2</v>
      </c>
      <c r="T27" s="23">
        <f t="shared" si="19"/>
        <v>61.2</v>
      </c>
      <c r="U27" s="11" t="s">
        <v>458</v>
      </c>
      <c r="V27" s="11" t="s">
        <v>197</v>
      </c>
      <c r="W27" s="13" t="s">
        <v>199</v>
      </c>
      <c r="X27" s="13" t="s">
        <v>201</v>
      </c>
      <c r="Y27" s="13" t="s">
        <v>232</v>
      </c>
      <c r="Z27" s="13" t="s">
        <v>163</v>
      </c>
      <c r="AA27" s="12">
        <v>11.6</v>
      </c>
      <c r="AB27" s="12">
        <v>9.1</v>
      </c>
      <c r="AC27" s="12">
        <v>9.4</v>
      </c>
      <c r="AD27" s="11" t="s">
        <v>159</v>
      </c>
      <c r="AE27" s="12">
        <v>3.3</v>
      </c>
      <c r="AF27" s="12">
        <v>-1.1000000000000001</v>
      </c>
      <c r="AG27" s="12">
        <v>2.4</v>
      </c>
      <c r="AH27" s="12">
        <v>-0.2</v>
      </c>
      <c r="AI27" s="12"/>
      <c r="AJ27" s="11" t="s">
        <v>274</v>
      </c>
      <c r="AK27" s="11" t="s">
        <v>270</v>
      </c>
      <c r="AL27" s="11" t="s">
        <v>163</v>
      </c>
      <c r="AM27" s="8"/>
      <c r="AN27" s="8" t="s">
        <v>1281</v>
      </c>
      <c r="AO27" s="27" t="s">
        <v>1282</v>
      </c>
    </row>
    <row r="28" spans="1:41" s="5" customFormat="1">
      <c r="A28" s="6">
        <v>45242</v>
      </c>
      <c r="B28" s="7" t="s">
        <v>923</v>
      </c>
      <c r="C28" s="42" t="s">
        <v>182</v>
      </c>
      <c r="D28" s="9">
        <v>8.4120370370370359E-2</v>
      </c>
      <c r="E28" s="8" t="s">
        <v>1249</v>
      </c>
      <c r="F28" s="10">
        <v>13</v>
      </c>
      <c r="G28" s="10">
        <v>11.2</v>
      </c>
      <c r="H28" s="10">
        <v>12.3</v>
      </c>
      <c r="I28" s="10">
        <v>12.3</v>
      </c>
      <c r="J28" s="10">
        <v>12.5</v>
      </c>
      <c r="K28" s="10">
        <v>12.9</v>
      </c>
      <c r="L28" s="10">
        <v>12.2</v>
      </c>
      <c r="M28" s="10">
        <v>11.6</v>
      </c>
      <c r="N28" s="10">
        <v>11.7</v>
      </c>
      <c r="O28" s="10">
        <v>12.1</v>
      </c>
      <c r="P28" s="22">
        <f t="shared" si="15"/>
        <v>36.5</v>
      </c>
      <c r="Q28" s="22">
        <f t="shared" si="16"/>
        <v>49.900000000000006</v>
      </c>
      <c r="R28" s="22">
        <f t="shared" si="17"/>
        <v>35.4</v>
      </c>
      <c r="S28" s="23">
        <f t="shared" si="18"/>
        <v>61.3</v>
      </c>
      <c r="T28" s="23">
        <f t="shared" si="19"/>
        <v>60.500000000000007</v>
      </c>
      <c r="U28" s="11" t="s">
        <v>196</v>
      </c>
      <c r="V28" s="11" t="s">
        <v>197</v>
      </c>
      <c r="W28" s="13" t="s">
        <v>201</v>
      </c>
      <c r="X28" s="13" t="s">
        <v>229</v>
      </c>
      <c r="Y28" s="13" t="s">
        <v>211</v>
      </c>
      <c r="Z28" s="13" t="s">
        <v>163</v>
      </c>
      <c r="AA28" s="12">
        <v>11.6</v>
      </c>
      <c r="AB28" s="12">
        <v>9.1</v>
      </c>
      <c r="AC28" s="12">
        <v>9.4</v>
      </c>
      <c r="AD28" s="11" t="s">
        <v>159</v>
      </c>
      <c r="AE28" s="12">
        <v>0.9</v>
      </c>
      <c r="AF28" s="12">
        <v>-0.5</v>
      </c>
      <c r="AG28" s="12">
        <v>0.6</v>
      </c>
      <c r="AH28" s="12">
        <v>-0.2</v>
      </c>
      <c r="AI28" s="12"/>
      <c r="AJ28" s="11" t="s">
        <v>269</v>
      </c>
      <c r="AK28" s="11" t="s">
        <v>270</v>
      </c>
      <c r="AL28" s="11" t="s">
        <v>160</v>
      </c>
      <c r="AM28" s="8"/>
      <c r="AN28" s="8" t="s">
        <v>1289</v>
      </c>
      <c r="AO28" s="27" t="s">
        <v>1290</v>
      </c>
    </row>
    <row r="29" spans="1:41" s="5" customFormat="1">
      <c r="A29" s="6">
        <v>45248</v>
      </c>
      <c r="B29" s="7" t="s">
        <v>792</v>
      </c>
      <c r="C29" s="42" t="s">
        <v>370</v>
      </c>
      <c r="D29" s="9">
        <v>8.4097222222222226E-2</v>
      </c>
      <c r="E29" s="8" t="s">
        <v>1302</v>
      </c>
      <c r="F29" s="10">
        <v>12.4</v>
      </c>
      <c r="G29" s="10">
        <v>11.3</v>
      </c>
      <c r="H29" s="10">
        <v>12</v>
      </c>
      <c r="I29" s="10">
        <v>12.4</v>
      </c>
      <c r="J29" s="10">
        <v>12.6</v>
      </c>
      <c r="K29" s="10">
        <v>13</v>
      </c>
      <c r="L29" s="10">
        <v>12.5</v>
      </c>
      <c r="M29" s="10">
        <v>11.9</v>
      </c>
      <c r="N29" s="10">
        <v>11.8</v>
      </c>
      <c r="O29" s="10">
        <v>11.7</v>
      </c>
      <c r="P29" s="22">
        <f t="shared" ref="P29:P32" si="20">SUM(F29:H29)</f>
        <v>35.700000000000003</v>
      </c>
      <c r="Q29" s="22">
        <f t="shared" ref="Q29:Q32" si="21">SUM(I29:L29)</f>
        <v>50.5</v>
      </c>
      <c r="R29" s="22">
        <f t="shared" ref="R29:R32" si="22">SUM(M29:O29)</f>
        <v>35.400000000000006</v>
      </c>
      <c r="S29" s="23">
        <f t="shared" ref="S29:S32" si="23">SUM(F29:J29)</f>
        <v>60.7</v>
      </c>
      <c r="T29" s="23">
        <f t="shared" ref="T29:T32" si="24">SUM(K29:O29)</f>
        <v>60.900000000000006</v>
      </c>
      <c r="U29" s="11" t="s">
        <v>196</v>
      </c>
      <c r="V29" s="11" t="s">
        <v>181</v>
      </c>
      <c r="W29" s="13" t="s">
        <v>461</v>
      </c>
      <c r="X29" s="13" t="s">
        <v>232</v>
      </c>
      <c r="Y29" s="13" t="s">
        <v>647</v>
      </c>
      <c r="Z29" s="13" t="s">
        <v>159</v>
      </c>
      <c r="AA29" s="12">
        <v>12.4</v>
      </c>
      <c r="AB29" s="12">
        <v>10.4</v>
      </c>
      <c r="AC29" s="12">
        <v>9.1</v>
      </c>
      <c r="AD29" s="11" t="s">
        <v>159</v>
      </c>
      <c r="AE29" s="12">
        <v>-0.2</v>
      </c>
      <c r="AF29" s="12" t="s">
        <v>267</v>
      </c>
      <c r="AG29" s="12">
        <v>-0.1</v>
      </c>
      <c r="AH29" s="12">
        <v>-0.1</v>
      </c>
      <c r="AI29" s="12"/>
      <c r="AJ29" s="11" t="s">
        <v>270</v>
      </c>
      <c r="AK29" s="11" t="s">
        <v>159</v>
      </c>
      <c r="AL29" s="11" t="s">
        <v>160</v>
      </c>
      <c r="AM29" s="8"/>
      <c r="AN29" s="8" t="s">
        <v>1334</v>
      </c>
      <c r="AO29" s="27" t="s">
        <v>1335</v>
      </c>
    </row>
    <row r="30" spans="1:41" s="5" customFormat="1">
      <c r="A30" s="6">
        <v>45248</v>
      </c>
      <c r="B30" s="7" t="s">
        <v>135</v>
      </c>
      <c r="C30" s="42" t="s">
        <v>370</v>
      </c>
      <c r="D30" s="9">
        <v>8.2662037037037034E-2</v>
      </c>
      <c r="E30" s="8" t="s">
        <v>1308</v>
      </c>
      <c r="F30" s="10">
        <v>12.4</v>
      </c>
      <c r="G30" s="10">
        <v>10.9</v>
      </c>
      <c r="H30" s="10">
        <v>11.9</v>
      </c>
      <c r="I30" s="10">
        <v>12.1</v>
      </c>
      <c r="J30" s="10">
        <v>12.1</v>
      </c>
      <c r="K30" s="10">
        <v>12.5</v>
      </c>
      <c r="L30" s="10">
        <v>12.1</v>
      </c>
      <c r="M30" s="10">
        <v>11.7</v>
      </c>
      <c r="N30" s="10">
        <v>11.8</v>
      </c>
      <c r="O30" s="10">
        <v>11.7</v>
      </c>
      <c r="P30" s="22">
        <f t="shared" si="20"/>
        <v>35.200000000000003</v>
      </c>
      <c r="Q30" s="22">
        <f t="shared" si="21"/>
        <v>48.800000000000004</v>
      </c>
      <c r="R30" s="22">
        <f t="shared" si="22"/>
        <v>35.200000000000003</v>
      </c>
      <c r="S30" s="23">
        <f t="shared" si="23"/>
        <v>59.400000000000006</v>
      </c>
      <c r="T30" s="23">
        <f t="shared" si="24"/>
        <v>59.8</v>
      </c>
      <c r="U30" s="11" t="s">
        <v>180</v>
      </c>
      <c r="V30" s="11" t="s">
        <v>181</v>
      </c>
      <c r="W30" s="13" t="s">
        <v>185</v>
      </c>
      <c r="X30" s="13" t="s">
        <v>838</v>
      </c>
      <c r="Y30" s="13" t="s">
        <v>185</v>
      </c>
      <c r="Z30" s="13" t="s">
        <v>159</v>
      </c>
      <c r="AA30" s="12">
        <v>12.4</v>
      </c>
      <c r="AB30" s="12">
        <v>10.4</v>
      </c>
      <c r="AC30" s="12">
        <v>9.1</v>
      </c>
      <c r="AD30" s="11" t="s">
        <v>159</v>
      </c>
      <c r="AE30" s="12">
        <v>0.6</v>
      </c>
      <c r="AF30" s="12" t="s">
        <v>267</v>
      </c>
      <c r="AG30" s="12">
        <v>0.7</v>
      </c>
      <c r="AH30" s="12">
        <v>-0.1</v>
      </c>
      <c r="AI30" s="12"/>
      <c r="AJ30" s="11" t="s">
        <v>269</v>
      </c>
      <c r="AK30" s="11" t="s">
        <v>269</v>
      </c>
      <c r="AL30" s="11" t="s">
        <v>160</v>
      </c>
      <c r="AM30" s="8"/>
      <c r="AN30" s="8" t="s">
        <v>1343</v>
      </c>
      <c r="AO30" s="27" t="s">
        <v>1344</v>
      </c>
    </row>
    <row r="31" spans="1:41" s="5" customFormat="1">
      <c r="A31" s="6">
        <v>45249</v>
      </c>
      <c r="B31" s="7" t="s">
        <v>800</v>
      </c>
      <c r="C31" s="42" t="s">
        <v>370</v>
      </c>
      <c r="D31" s="9">
        <v>8.5451388888888882E-2</v>
      </c>
      <c r="E31" s="8" t="s">
        <v>1315</v>
      </c>
      <c r="F31" s="10">
        <v>12.9</v>
      </c>
      <c r="G31" s="10">
        <v>12.1</v>
      </c>
      <c r="H31" s="10">
        <v>12.8</v>
      </c>
      <c r="I31" s="10">
        <v>13.5</v>
      </c>
      <c r="J31" s="10">
        <v>12.6</v>
      </c>
      <c r="K31" s="10">
        <v>12.7</v>
      </c>
      <c r="L31" s="10">
        <v>12.4</v>
      </c>
      <c r="M31" s="10">
        <v>11.5</v>
      </c>
      <c r="N31" s="10">
        <v>11.4</v>
      </c>
      <c r="O31" s="10">
        <v>11.4</v>
      </c>
      <c r="P31" s="22">
        <f t="shared" si="20"/>
        <v>37.799999999999997</v>
      </c>
      <c r="Q31" s="22">
        <f t="shared" si="21"/>
        <v>51.199999999999996</v>
      </c>
      <c r="R31" s="22">
        <f t="shared" si="22"/>
        <v>34.299999999999997</v>
      </c>
      <c r="S31" s="23">
        <f t="shared" si="23"/>
        <v>63.9</v>
      </c>
      <c r="T31" s="23">
        <f t="shared" si="24"/>
        <v>59.4</v>
      </c>
      <c r="U31" s="11" t="s">
        <v>458</v>
      </c>
      <c r="V31" s="11" t="s">
        <v>197</v>
      </c>
      <c r="W31" s="13" t="s">
        <v>811</v>
      </c>
      <c r="X31" s="13" t="s">
        <v>211</v>
      </c>
      <c r="Y31" s="13" t="s">
        <v>232</v>
      </c>
      <c r="Z31" s="13" t="s">
        <v>159</v>
      </c>
      <c r="AA31" s="12">
        <v>10.4</v>
      </c>
      <c r="AB31" s="12">
        <v>9.5</v>
      </c>
      <c r="AC31" s="12">
        <v>9.6999999999999993</v>
      </c>
      <c r="AD31" s="11" t="s">
        <v>159</v>
      </c>
      <c r="AE31" s="12">
        <v>1.2</v>
      </c>
      <c r="AF31" s="12">
        <v>-1</v>
      </c>
      <c r="AG31" s="12">
        <v>0.3</v>
      </c>
      <c r="AH31" s="12">
        <v>-0.1</v>
      </c>
      <c r="AI31" s="12"/>
      <c r="AJ31" s="11" t="s">
        <v>270</v>
      </c>
      <c r="AK31" s="11" t="s">
        <v>270</v>
      </c>
      <c r="AL31" s="11" t="s">
        <v>159</v>
      </c>
      <c r="AM31" s="8"/>
      <c r="AN31" s="8" t="s">
        <v>1355</v>
      </c>
      <c r="AO31" s="27" t="s">
        <v>1356</v>
      </c>
    </row>
    <row r="32" spans="1:41" s="5" customFormat="1">
      <c r="A32" s="6">
        <v>45249</v>
      </c>
      <c r="B32" s="7" t="s">
        <v>140</v>
      </c>
      <c r="C32" s="42" t="s">
        <v>182</v>
      </c>
      <c r="D32" s="9">
        <v>8.2708333333333328E-2</v>
      </c>
      <c r="E32" s="8" t="s">
        <v>1321</v>
      </c>
      <c r="F32" s="10">
        <v>12.5</v>
      </c>
      <c r="G32" s="10">
        <v>11.3</v>
      </c>
      <c r="H32" s="10">
        <v>12.1</v>
      </c>
      <c r="I32" s="10">
        <v>12.6</v>
      </c>
      <c r="J32" s="10">
        <v>12.6</v>
      </c>
      <c r="K32" s="10">
        <v>11.6</v>
      </c>
      <c r="L32" s="10">
        <v>11.7</v>
      </c>
      <c r="M32" s="10">
        <v>11.7</v>
      </c>
      <c r="N32" s="10">
        <v>11.5</v>
      </c>
      <c r="O32" s="10">
        <v>12</v>
      </c>
      <c r="P32" s="22">
        <f t="shared" si="20"/>
        <v>35.9</v>
      </c>
      <c r="Q32" s="22">
        <f t="shared" si="21"/>
        <v>48.5</v>
      </c>
      <c r="R32" s="22">
        <f t="shared" si="22"/>
        <v>35.200000000000003</v>
      </c>
      <c r="S32" s="23">
        <f t="shared" si="23"/>
        <v>61.1</v>
      </c>
      <c r="T32" s="23">
        <f t="shared" si="24"/>
        <v>58.5</v>
      </c>
      <c r="U32" s="11" t="s">
        <v>196</v>
      </c>
      <c r="V32" s="11" t="s">
        <v>181</v>
      </c>
      <c r="W32" s="13" t="s">
        <v>360</v>
      </c>
      <c r="X32" s="13" t="s">
        <v>737</v>
      </c>
      <c r="Y32" s="13" t="s">
        <v>232</v>
      </c>
      <c r="Z32" s="13" t="s">
        <v>159</v>
      </c>
      <c r="AA32" s="12">
        <v>10.4</v>
      </c>
      <c r="AB32" s="12">
        <v>9.5</v>
      </c>
      <c r="AC32" s="12">
        <v>9.6999999999999993</v>
      </c>
      <c r="AD32" s="11" t="s">
        <v>159</v>
      </c>
      <c r="AE32" s="12">
        <v>-0.2</v>
      </c>
      <c r="AF32" s="12" t="s">
        <v>267</v>
      </c>
      <c r="AG32" s="12">
        <v>-0.1</v>
      </c>
      <c r="AH32" s="12">
        <v>-0.1</v>
      </c>
      <c r="AI32" s="12"/>
      <c r="AJ32" s="11" t="s">
        <v>270</v>
      </c>
      <c r="AK32" s="11" t="s">
        <v>269</v>
      </c>
      <c r="AL32" s="11" t="s">
        <v>160</v>
      </c>
      <c r="AM32" s="8"/>
      <c r="AN32" s="8" t="s">
        <v>1365</v>
      </c>
      <c r="AO32" s="27" t="s">
        <v>1366</v>
      </c>
    </row>
    <row r="33" spans="1:41" s="5" customFormat="1">
      <c r="A33" s="6">
        <v>45255</v>
      </c>
      <c r="B33" s="7" t="s">
        <v>922</v>
      </c>
      <c r="C33" s="42" t="s">
        <v>182</v>
      </c>
      <c r="D33" s="9">
        <v>8.2731481481481475E-2</v>
      </c>
      <c r="E33" s="8" t="s">
        <v>1376</v>
      </c>
      <c r="F33" s="10">
        <v>12.5</v>
      </c>
      <c r="G33" s="10">
        <v>11.1</v>
      </c>
      <c r="H33" s="10">
        <v>11.4</v>
      </c>
      <c r="I33" s="10">
        <v>11.8</v>
      </c>
      <c r="J33" s="10">
        <v>12.3</v>
      </c>
      <c r="K33" s="10">
        <v>12.8</v>
      </c>
      <c r="L33" s="10">
        <v>12</v>
      </c>
      <c r="M33" s="10">
        <v>11.9</v>
      </c>
      <c r="N33" s="10">
        <v>11.9</v>
      </c>
      <c r="O33" s="10">
        <v>12.1</v>
      </c>
      <c r="P33" s="22">
        <f t="shared" ref="P33:P35" si="25">SUM(F33:H33)</f>
        <v>35</v>
      </c>
      <c r="Q33" s="22">
        <f t="shared" ref="Q33:Q35" si="26">SUM(I33:L33)</f>
        <v>48.900000000000006</v>
      </c>
      <c r="R33" s="22">
        <f t="shared" ref="R33:R35" si="27">SUM(M33:O33)</f>
        <v>35.9</v>
      </c>
      <c r="S33" s="23">
        <f t="shared" ref="S33:S35" si="28">SUM(F33:J33)</f>
        <v>59.099999999999994</v>
      </c>
      <c r="T33" s="23">
        <f t="shared" ref="T33:T35" si="29">SUM(K33:O33)</f>
        <v>60.7</v>
      </c>
      <c r="U33" s="11" t="s">
        <v>192</v>
      </c>
      <c r="V33" s="11" t="s">
        <v>187</v>
      </c>
      <c r="W33" s="13" t="s">
        <v>1377</v>
      </c>
      <c r="X33" s="13" t="s">
        <v>358</v>
      </c>
      <c r="Y33" s="13" t="s">
        <v>244</v>
      </c>
      <c r="Z33" s="13" t="s">
        <v>159</v>
      </c>
      <c r="AA33" s="12">
        <v>10.3</v>
      </c>
      <c r="AB33" s="12">
        <v>9.8000000000000007</v>
      </c>
      <c r="AC33" s="12">
        <v>9.9</v>
      </c>
      <c r="AD33" s="11" t="s">
        <v>163</v>
      </c>
      <c r="AE33" s="12">
        <v>-0.5</v>
      </c>
      <c r="AF33" s="12" t="s">
        <v>267</v>
      </c>
      <c r="AG33" s="12">
        <v>0.3</v>
      </c>
      <c r="AH33" s="12">
        <v>-0.8</v>
      </c>
      <c r="AI33" s="12"/>
      <c r="AJ33" s="11" t="s">
        <v>270</v>
      </c>
      <c r="AK33" s="11" t="s">
        <v>270</v>
      </c>
      <c r="AL33" s="11" t="s">
        <v>159</v>
      </c>
      <c r="AM33" s="8"/>
      <c r="AN33" s="8"/>
      <c r="AO33" s="27"/>
    </row>
    <row r="34" spans="1:41" s="5" customFormat="1">
      <c r="A34" s="6">
        <v>45256</v>
      </c>
      <c r="B34" s="7" t="s">
        <v>792</v>
      </c>
      <c r="C34" s="42" t="s">
        <v>182</v>
      </c>
      <c r="D34" s="9">
        <v>8.4791666666666668E-2</v>
      </c>
      <c r="E34" s="8" t="s">
        <v>1381</v>
      </c>
      <c r="F34" s="10">
        <v>12.3</v>
      </c>
      <c r="G34" s="10">
        <v>11.6</v>
      </c>
      <c r="H34" s="10">
        <v>12.4</v>
      </c>
      <c r="I34" s="10">
        <v>13</v>
      </c>
      <c r="J34" s="10">
        <v>12.3</v>
      </c>
      <c r="K34" s="10">
        <v>13</v>
      </c>
      <c r="L34" s="10">
        <v>12.7</v>
      </c>
      <c r="M34" s="10">
        <v>11.8</v>
      </c>
      <c r="N34" s="10">
        <v>11.8</v>
      </c>
      <c r="O34" s="10">
        <v>11.7</v>
      </c>
      <c r="P34" s="22">
        <f t="shared" si="25"/>
        <v>36.299999999999997</v>
      </c>
      <c r="Q34" s="22">
        <f t="shared" si="26"/>
        <v>51</v>
      </c>
      <c r="R34" s="22">
        <f t="shared" si="27"/>
        <v>35.299999999999997</v>
      </c>
      <c r="S34" s="23">
        <f t="shared" si="28"/>
        <v>61.599999999999994</v>
      </c>
      <c r="T34" s="23">
        <f t="shared" si="29"/>
        <v>61</v>
      </c>
      <c r="U34" s="11" t="s">
        <v>196</v>
      </c>
      <c r="V34" s="11" t="s">
        <v>197</v>
      </c>
      <c r="W34" s="13" t="s">
        <v>811</v>
      </c>
      <c r="X34" s="13" t="s">
        <v>933</v>
      </c>
      <c r="Y34" s="13" t="s">
        <v>216</v>
      </c>
      <c r="Z34" s="13" t="s">
        <v>159</v>
      </c>
      <c r="AA34" s="12">
        <v>10.1</v>
      </c>
      <c r="AB34" s="12">
        <v>8.9</v>
      </c>
      <c r="AC34" s="12">
        <v>9.8000000000000007</v>
      </c>
      <c r="AD34" s="11" t="s">
        <v>163</v>
      </c>
      <c r="AE34" s="12">
        <v>0.8</v>
      </c>
      <c r="AF34" s="12">
        <v>-0.8</v>
      </c>
      <c r="AG34" s="12">
        <v>0.7</v>
      </c>
      <c r="AH34" s="12">
        <v>-0.7</v>
      </c>
      <c r="AI34" s="12"/>
      <c r="AJ34" s="11" t="s">
        <v>269</v>
      </c>
      <c r="AK34" s="11" t="s">
        <v>270</v>
      </c>
      <c r="AL34" s="11" t="s">
        <v>159</v>
      </c>
      <c r="AM34" s="8"/>
      <c r="AN34" s="8" t="s">
        <v>1417</v>
      </c>
      <c r="AO34" s="27" t="s">
        <v>1418</v>
      </c>
    </row>
    <row r="35" spans="1:41" s="5" customFormat="1">
      <c r="A35" s="6">
        <v>45256</v>
      </c>
      <c r="B35" s="7" t="s">
        <v>139</v>
      </c>
      <c r="C35" s="42" t="s">
        <v>182</v>
      </c>
      <c r="D35" s="9">
        <v>8.3437499999999998E-2</v>
      </c>
      <c r="E35" s="47" t="s">
        <v>1383</v>
      </c>
      <c r="F35" s="10">
        <v>12.7</v>
      </c>
      <c r="G35" s="10">
        <v>11.6</v>
      </c>
      <c r="H35" s="10">
        <v>12.4</v>
      </c>
      <c r="I35" s="10">
        <v>12.4</v>
      </c>
      <c r="J35" s="10">
        <v>12.6</v>
      </c>
      <c r="K35" s="10">
        <v>12.3</v>
      </c>
      <c r="L35" s="10">
        <v>12</v>
      </c>
      <c r="M35" s="10">
        <v>11.8</v>
      </c>
      <c r="N35" s="10">
        <v>11.5</v>
      </c>
      <c r="O35" s="10">
        <v>11.6</v>
      </c>
      <c r="P35" s="22">
        <f t="shared" si="25"/>
        <v>36.699999999999996</v>
      </c>
      <c r="Q35" s="22">
        <f t="shared" si="26"/>
        <v>49.3</v>
      </c>
      <c r="R35" s="22">
        <f t="shared" si="27"/>
        <v>34.9</v>
      </c>
      <c r="S35" s="23">
        <f t="shared" si="28"/>
        <v>61.699999999999996</v>
      </c>
      <c r="T35" s="23">
        <f t="shared" si="29"/>
        <v>59.2</v>
      </c>
      <c r="U35" s="11" t="s">
        <v>196</v>
      </c>
      <c r="V35" s="11" t="s">
        <v>197</v>
      </c>
      <c r="W35" s="13" t="s">
        <v>199</v>
      </c>
      <c r="X35" s="13" t="s">
        <v>358</v>
      </c>
      <c r="Y35" s="13" t="s">
        <v>637</v>
      </c>
      <c r="Z35" s="13" t="s">
        <v>159</v>
      </c>
      <c r="AA35" s="12">
        <v>10.1</v>
      </c>
      <c r="AB35" s="12">
        <v>8.9</v>
      </c>
      <c r="AC35" s="12">
        <v>9.8000000000000007</v>
      </c>
      <c r="AD35" s="11" t="s">
        <v>163</v>
      </c>
      <c r="AE35" s="12">
        <v>0.3</v>
      </c>
      <c r="AF35" s="12">
        <v>-0.5</v>
      </c>
      <c r="AG35" s="12">
        <v>0.5</v>
      </c>
      <c r="AH35" s="12">
        <v>-0.7</v>
      </c>
      <c r="AI35" s="12"/>
      <c r="AJ35" s="11" t="s">
        <v>269</v>
      </c>
      <c r="AK35" s="11" t="s">
        <v>270</v>
      </c>
      <c r="AL35" s="11" t="s">
        <v>159</v>
      </c>
      <c r="AM35" s="8"/>
      <c r="AN35" s="8" t="s">
        <v>1421</v>
      </c>
      <c r="AO35" s="27" t="s">
        <v>1422</v>
      </c>
    </row>
  </sheetData>
  <autoFilter ref="A1:AN2" xr:uid="{00000000-0009-0000-0000-000005000000}"/>
  <dataConsolidate/>
  <phoneticPr fontId="12"/>
  <conditionalFormatting sqref="F2:O2">
    <cfRule type="colorScale" priority="1875">
      <colorScale>
        <cfvo type="min"/>
        <cfvo type="percentile" val="50"/>
        <cfvo type="max"/>
        <color rgb="FFF8696B"/>
        <color rgb="FFFFEB84"/>
        <color rgb="FF63BE7B"/>
      </colorScale>
    </cfRule>
  </conditionalFormatting>
  <conditionalFormatting sqref="F3:O3">
    <cfRule type="colorScale" priority="61">
      <colorScale>
        <cfvo type="min"/>
        <cfvo type="percentile" val="50"/>
        <cfvo type="max"/>
        <color rgb="FFF8696B"/>
        <color rgb="FFFFEB84"/>
        <color rgb="FF63BE7B"/>
      </colorScale>
    </cfRule>
  </conditionalFormatting>
  <conditionalFormatting sqref="F4:O5">
    <cfRule type="colorScale" priority="57">
      <colorScale>
        <cfvo type="min"/>
        <cfvo type="percentile" val="50"/>
        <cfvo type="max"/>
        <color rgb="FFF8696B"/>
        <color rgb="FFFFEB84"/>
        <color rgb="FF63BE7B"/>
      </colorScale>
    </cfRule>
  </conditionalFormatting>
  <conditionalFormatting sqref="AD2:AD35">
    <cfRule type="containsText" dxfId="337" priority="74" operator="containsText" text="D">
      <formula>NOT(ISERROR(SEARCH("D",AD2)))</formula>
    </cfRule>
    <cfRule type="containsText" dxfId="336" priority="75" operator="containsText" text="S">
      <formula>NOT(ISERROR(SEARCH("S",AD2)))</formula>
    </cfRule>
    <cfRule type="containsText" dxfId="335" priority="76" operator="containsText" text="F">
      <formula>NOT(ISERROR(SEARCH("F",AD2)))</formula>
    </cfRule>
  </conditionalFormatting>
  <conditionalFormatting sqref="AD2:AM2 AD11:AM12">
    <cfRule type="containsText" dxfId="334" priority="77" operator="containsText" text="E">
      <formula>NOT(ISERROR(SEARCH("E",AD2)))</formula>
    </cfRule>
    <cfRule type="containsText" dxfId="333" priority="78" operator="containsText" text="B">
      <formula>NOT(ISERROR(SEARCH("B",AD2)))</formula>
    </cfRule>
    <cfRule type="containsText" dxfId="332" priority="79" operator="containsText" text="A">
      <formula>NOT(ISERROR(SEARCH("A",AD2)))</formula>
    </cfRule>
  </conditionalFormatting>
  <conditionalFormatting sqref="AD3:AM5">
    <cfRule type="containsText" dxfId="331" priority="54" operator="containsText" text="E">
      <formula>NOT(ISERROR(SEARCH("E",AD3)))</formula>
    </cfRule>
    <cfRule type="containsText" dxfId="330" priority="55" operator="containsText" text="B">
      <formula>NOT(ISERROR(SEARCH("B",AD3)))</formula>
    </cfRule>
    <cfRule type="containsText" dxfId="329" priority="56" operator="containsText" text="A">
      <formula>NOT(ISERROR(SEARCH("A",AD3)))</formula>
    </cfRule>
  </conditionalFormatting>
  <conditionalFormatting sqref="F6:O8">
    <cfRule type="colorScale" priority="53">
      <colorScale>
        <cfvo type="min"/>
        <cfvo type="percentile" val="50"/>
        <cfvo type="max"/>
        <color rgb="FFF8696B"/>
        <color rgb="FFFFEB84"/>
        <color rgb="FF63BE7B"/>
      </colorScale>
    </cfRule>
  </conditionalFormatting>
  <conditionalFormatting sqref="AD6:AM8">
    <cfRule type="containsText" dxfId="328" priority="50" operator="containsText" text="E">
      <formula>NOT(ISERROR(SEARCH("E",AD6)))</formula>
    </cfRule>
    <cfRule type="containsText" dxfId="327" priority="51" operator="containsText" text="B">
      <formula>NOT(ISERROR(SEARCH("B",AD6)))</formula>
    </cfRule>
    <cfRule type="containsText" dxfId="326" priority="52" operator="containsText" text="A">
      <formula>NOT(ISERROR(SEARCH("A",AD6)))</formula>
    </cfRule>
  </conditionalFormatting>
  <conditionalFormatting sqref="F9:O10">
    <cfRule type="colorScale" priority="49">
      <colorScale>
        <cfvo type="min"/>
        <cfvo type="percentile" val="50"/>
        <cfvo type="max"/>
        <color rgb="FFF8696B"/>
        <color rgb="FFFFEB84"/>
        <color rgb="FF63BE7B"/>
      </colorScale>
    </cfRule>
  </conditionalFormatting>
  <conditionalFormatting sqref="AD9:AM10">
    <cfRule type="containsText" dxfId="325" priority="46" operator="containsText" text="E">
      <formula>NOT(ISERROR(SEARCH("E",AD9)))</formula>
    </cfRule>
    <cfRule type="containsText" dxfId="324" priority="47" operator="containsText" text="B">
      <formula>NOT(ISERROR(SEARCH("B",AD9)))</formula>
    </cfRule>
    <cfRule type="containsText" dxfId="323" priority="48" operator="containsText" text="A">
      <formula>NOT(ISERROR(SEARCH("A",AD9)))</formula>
    </cfRule>
  </conditionalFormatting>
  <conditionalFormatting sqref="F11:O12">
    <cfRule type="colorScale" priority="2080">
      <colorScale>
        <cfvo type="min"/>
        <cfvo type="percentile" val="50"/>
        <cfvo type="max"/>
        <color rgb="FFF8696B"/>
        <color rgb="FFFFEB84"/>
        <color rgb="FF63BE7B"/>
      </colorScale>
    </cfRule>
  </conditionalFormatting>
  <conditionalFormatting sqref="AD13:AM14">
    <cfRule type="containsText" dxfId="322" priority="38" operator="containsText" text="E">
      <formula>NOT(ISERROR(SEARCH("E",AD13)))</formula>
    </cfRule>
    <cfRule type="containsText" dxfId="321" priority="39" operator="containsText" text="B">
      <formula>NOT(ISERROR(SEARCH("B",AD13)))</formula>
    </cfRule>
    <cfRule type="containsText" dxfId="320" priority="40" operator="containsText" text="A">
      <formula>NOT(ISERROR(SEARCH("A",AD13)))</formula>
    </cfRule>
  </conditionalFormatting>
  <conditionalFormatting sqref="F13:O14">
    <cfRule type="colorScale" priority="41">
      <colorScale>
        <cfvo type="min"/>
        <cfvo type="percentile" val="50"/>
        <cfvo type="max"/>
        <color rgb="FFF8696B"/>
        <color rgb="FFFFEB84"/>
        <color rgb="FF63BE7B"/>
      </colorScale>
    </cfRule>
  </conditionalFormatting>
  <conditionalFormatting sqref="AD15:AM17">
    <cfRule type="containsText" dxfId="319" priority="34" operator="containsText" text="E">
      <formula>NOT(ISERROR(SEARCH("E",AD15)))</formula>
    </cfRule>
    <cfRule type="containsText" dxfId="318" priority="35" operator="containsText" text="B">
      <formula>NOT(ISERROR(SEARCH("B",AD15)))</formula>
    </cfRule>
    <cfRule type="containsText" dxfId="317" priority="36" operator="containsText" text="A">
      <formula>NOT(ISERROR(SEARCH("A",AD15)))</formula>
    </cfRule>
  </conditionalFormatting>
  <conditionalFormatting sqref="F15:O16">
    <cfRule type="colorScale" priority="37">
      <colorScale>
        <cfvo type="min"/>
        <cfvo type="percentile" val="50"/>
        <cfvo type="max"/>
        <color rgb="FFF8696B"/>
        <color rgb="FFFFEB84"/>
        <color rgb="FF63BE7B"/>
      </colorScale>
    </cfRule>
  </conditionalFormatting>
  <conditionalFormatting sqref="F17:O17">
    <cfRule type="colorScale" priority="33">
      <colorScale>
        <cfvo type="min"/>
        <cfvo type="percentile" val="50"/>
        <cfvo type="max"/>
        <color rgb="FFF8696B"/>
        <color rgb="FFFFEB84"/>
        <color rgb="FF63BE7B"/>
      </colorScale>
    </cfRule>
  </conditionalFormatting>
  <conditionalFormatting sqref="AD18:AM19 AD19:AD35">
    <cfRule type="containsText" dxfId="316" priority="29" operator="containsText" text="E">
      <formula>NOT(ISERROR(SEARCH("E",AD18)))</formula>
    </cfRule>
    <cfRule type="containsText" dxfId="315" priority="30" operator="containsText" text="B">
      <formula>NOT(ISERROR(SEARCH("B",AD18)))</formula>
    </cfRule>
    <cfRule type="containsText" dxfId="314" priority="31" operator="containsText" text="A">
      <formula>NOT(ISERROR(SEARCH("A",AD18)))</formula>
    </cfRule>
  </conditionalFormatting>
  <conditionalFormatting sqref="F18:O19">
    <cfRule type="colorScale" priority="32">
      <colorScale>
        <cfvo type="min"/>
        <cfvo type="percentile" val="50"/>
        <cfvo type="max"/>
        <color rgb="FFF8696B"/>
        <color rgb="FFFFEB84"/>
        <color rgb="FF63BE7B"/>
      </colorScale>
    </cfRule>
  </conditionalFormatting>
  <conditionalFormatting sqref="AD20:AM20">
    <cfRule type="containsText" dxfId="313" priority="25" operator="containsText" text="E">
      <formula>NOT(ISERROR(SEARCH("E",AD20)))</formula>
    </cfRule>
    <cfRule type="containsText" dxfId="312" priority="26" operator="containsText" text="B">
      <formula>NOT(ISERROR(SEARCH("B",AD20)))</formula>
    </cfRule>
    <cfRule type="containsText" dxfId="311" priority="27" operator="containsText" text="A">
      <formula>NOT(ISERROR(SEARCH("A",AD20)))</formula>
    </cfRule>
  </conditionalFormatting>
  <conditionalFormatting sqref="F20:O20">
    <cfRule type="colorScale" priority="28">
      <colorScale>
        <cfvo type="min"/>
        <cfvo type="percentile" val="50"/>
        <cfvo type="max"/>
        <color rgb="FFF8696B"/>
        <color rgb="FFFFEB84"/>
        <color rgb="FF63BE7B"/>
      </colorScale>
    </cfRule>
  </conditionalFormatting>
  <conditionalFormatting sqref="AD21:AM21">
    <cfRule type="containsText" dxfId="310" priority="21" operator="containsText" text="E">
      <formula>NOT(ISERROR(SEARCH("E",AD21)))</formula>
    </cfRule>
    <cfRule type="containsText" dxfId="309" priority="22" operator="containsText" text="B">
      <formula>NOT(ISERROR(SEARCH("B",AD21)))</formula>
    </cfRule>
    <cfRule type="containsText" dxfId="308" priority="23" operator="containsText" text="A">
      <formula>NOT(ISERROR(SEARCH("A",AD21)))</formula>
    </cfRule>
  </conditionalFormatting>
  <conditionalFormatting sqref="F21:O21">
    <cfRule type="colorScale" priority="24">
      <colorScale>
        <cfvo type="min"/>
        <cfvo type="percentile" val="50"/>
        <cfvo type="max"/>
        <color rgb="FFF8696B"/>
        <color rgb="FFFFEB84"/>
        <color rgb="FF63BE7B"/>
      </colorScale>
    </cfRule>
  </conditionalFormatting>
  <conditionalFormatting sqref="AD22:AM23">
    <cfRule type="containsText" dxfId="307" priority="17" operator="containsText" text="E">
      <formula>NOT(ISERROR(SEARCH("E",AD22)))</formula>
    </cfRule>
    <cfRule type="containsText" dxfId="306" priority="18" operator="containsText" text="B">
      <formula>NOT(ISERROR(SEARCH("B",AD22)))</formula>
    </cfRule>
    <cfRule type="containsText" dxfId="305" priority="19" operator="containsText" text="A">
      <formula>NOT(ISERROR(SEARCH("A",AD22)))</formula>
    </cfRule>
  </conditionalFormatting>
  <conditionalFormatting sqref="F22:O23">
    <cfRule type="colorScale" priority="20">
      <colorScale>
        <cfvo type="min"/>
        <cfvo type="percentile" val="50"/>
        <cfvo type="max"/>
        <color rgb="FFF8696B"/>
        <color rgb="FFFFEB84"/>
        <color rgb="FF63BE7B"/>
      </colorScale>
    </cfRule>
  </conditionalFormatting>
  <conditionalFormatting sqref="AD24:AM24">
    <cfRule type="containsText" dxfId="304" priority="13" operator="containsText" text="E">
      <formula>NOT(ISERROR(SEARCH("E",AD24)))</formula>
    </cfRule>
    <cfRule type="containsText" dxfId="303" priority="14" operator="containsText" text="B">
      <formula>NOT(ISERROR(SEARCH("B",AD24)))</formula>
    </cfRule>
    <cfRule type="containsText" dxfId="302" priority="15" operator="containsText" text="A">
      <formula>NOT(ISERROR(SEARCH("A",AD24)))</formula>
    </cfRule>
  </conditionalFormatting>
  <conditionalFormatting sqref="F24:O24">
    <cfRule type="colorScale" priority="16">
      <colorScale>
        <cfvo type="min"/>
        <cfvo type="percentile" val="50"/>
        <cfvo type="max"/>
        <color rgb="FFF8696B"/>
        <color rgb="FFFFEB84"/>
        <color rgb="FF63BE7B"/>
      </colorScale>
    </cfRule>
  </conditionalFormatting>
  <conditionalFormatting sqref="AD25:AM28">
    <cfRule type="containsText" dxfId="301" priority="9" operator="containsText" text="E">
      <formula>NOT(ISERROR(SEARCH("E",AD25)))</formula>
    </cfRule>
    <cfRule type="containsText" dxfId="300" priority="10" operator="containsText" text="B">
      <formula>NOT(ISERROR(SEARCH("B",AD25)))</formula>
    </cfRule>
    <cfRule type="containsText" dxfId="299" priority="11" operator="containsText" text="A">
      <formula>NOT(ISERROR(SEARCH("A",AD25)))</formula>
    </cfRule>
  </conditionalFormatting>
  <conditionalFormatting sqref="F25:O28">
    <cfRule type="colorScale" priority="12">
      <colorScale>
        <cfvo type="min"/>
        <cfvo type="percentile" val="50"/>
        <cfvo type="max"/>
        <color rgb="FFF8696B"/>
        <color rgb="FFFFEB84"/>
        <color rgb="FF63BE7B"/>
      </colorScale>
    </cfRule>
  </conditionalFormatting>
  <conditionalFormatting sqref="AD29:AM32">
    <cfRule type="containsText" dxfId="298" priority="5" operator="containsText" text="E">
      <formula>NOT(ISERROR(SEARCH("E",AD29)))</formula>
    </cfRule>
    <cfRule type="containsText" dxfId="297" priority="6" operator="containsText" text="B">
      <formula>NOT(ISERROR(SEARCH("B",AD29)))</formula>
    </cfRule>
    <cfRule type="containsText" dxfId="296" priority="7" operator="containsText" text="A">
      <formula>NOT(ISERROR(SEARCH("A",AD29)))</formula>
    </cfRule>
  </conditionalFormatting>
  <conditionalFormatting sqref="F29:O32">
    <cfRule type="colorScale" priority="8">
      <colorScale>
        <cfvo type="min"/>
        <cfvo type="percentile" val="50"/>
        <cfvo type="max"/>
        <color rgb="FFF8696B"/>
        <color rgb="FFFFEB84"/>
        <color rgb="FF63BE7B"/>
      </colorScale>
    </cfRule>
  </conditionalFormatting>
  <conditionalFormatting sqref="AD33:AM35">
    <cfRule type="containsText" dxfId="295" priority="1" operator="containsText" text="E">
      <formula>NOT(ISERROR(SEARCH("E",AD33)))</formula>
    </cfRule>
    <cfRule type="containsText" dxfId="294" priority="2" operator="containsText" text="B">
      <formula>NOT(ISERROR(SEARCH("B",AD33)))</formula>
    </cfRule>
    <cfRule type="containsText" dxfId="293" priority="3" operator="containsText" text="A">
      <formula>NOT(ISERROR(SEARCH("A",AD33)))</formula>
    </cfRule>
  </conditionalFormatting>
  <conditionalFormatting sqref="F33:O35">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M2:AM3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P15:T17 P18:T20 P21:T21 P22:T23 P24:T24 P25:T28 P29:T32 P33:T3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2"/>
  <sheetViews>
    <sheetView zoomScaleNormal="100" workbookViewId="0">
      <pane xSplit="5" ySplit="1" topLeftCell="Y2" activePane="bottomRight" state="frozen"/>
      <selection activeCell="E18" sqref="E18"/>
      <selection pane="topRight" activeCell="E18" sqref="E18"/>
      <selection pane="bottomLeft" activeCell="E18" sqref="E18"/>
      <selection pane="bottomRight" activeCell="K11" sqref="K11"/>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 t="shared" ref="Q2:Q9" si="0">SUM(F2:H2)</f>
        <v>37.5</v>
      </c>
      <c r="R2" s="22">
        <f t="shared" ref="R2:R9" si="1">SUM(I2:M2)</f>
        <v>61.900000000000006</v>
      </c>
      <c r="S2" s="22">
        <f t="shared" ref="S2:S9" si="2">SUM(N2:P2)</f>
        <v>34.4</v>
      </c>
      <c r="T2" s="23">
        <f t="shared" ref="T2:T9" si="3">SUM(F2:J2)</f>
        <v>63.099999999999994</v>
      </c>
      <c r="U2" s="23">
        <f t="shared" ref="U2:U9" si="4">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si="0"/>
        <v>37.200000000000003</v>
      </c>
      <c r="R3" s="22">
        <f t="shared" si="1"/>
        <v>66.2</v>
      </c>
      <c r="S3" s="22">
        <f t="shared" si="2"/>
        <v>33.299999999999997</v>
      </c>
      <c r="T3" s="23">
        <f t="shared" si="3"/>
        <v>64.2</v>
      </c>
      <c r="U3" s="23">
        <f t="shared" si="4"/>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si="0"/>
        <v>37.700000000000003</v>
      </c>
      <c r="R5" s="22">
        <f t="shared" si="1"/>
        <v>62.5</v>
      </c>
      <c r="S5" s="22">
        <f t="shared" si="2"/>
        <v>33.9</v>
      </c>
      <c r="T5" s="23">
        <f t="shared" si="3"/>
        <v>63.800000000000004</v>
      </c>
      <c r="U5" s="23">
        <f t="shared" si="4"/>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0"/>
        <v>37.299999999999997</v>
      </c>
      <c r="R6" s="22">
        <f t="shared" si="1"/>
        <v>65.7</v>
      </c>
      <c r="S6" s="22">
        <f t="shared" si="2"/>
        <v>36</v>
      </c>
      <c r="T6" s="23">
        <f t="shared" si="3"/>
        <v>63.4</v>
      </c>
      <c r="U6" s="23">
        <f t="shared" si="4"/>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0"/>
        <v>36.400000000000006</v>
      </c>
      <c r="R7" s="22">
        <f t="shared" si="1"/>
        <v>62.3</v>
      </c>
      <c r="S7" s="22">
        <f t="shared" si="2"/>
        <v>36.200000000000003</v>
      </c>
      <c r="T7" s="23">
        <f t="shared" si="3"/>
        <v>61.400000000000006</v>
      </c>
      <c r="U7" s="23">
        <f t="shared" si="4"/>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si="0"/>
        <v>35.700000000000003</v>
      </c>
      <c r="R8" s="22">
        <f t="shared" si="1"/>
        <v>62.2</v>
      </c>
      <c r="S8" s="22">
        <f t="shared" si="2"/>
        <v>35.299999999999997</v>
      </c>
      <c r="T8" s="23">
        <f t="shared" si="3"/>
        <v>60.4</v>
      </c>
      <c r="U8" s="23">
        <f t="shared" si="4"/>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si="0"/>
        <v>35.700000000000003</v>
      </c>
      <c r="R9" s="22">
        <f t="shared" si="1"/>
        <v>61.2</v>
      </c>
      <c r="S9" s="22">
        <f t="shared" si="2"/>
        <v>35.099999999999994</v>
      </c>
      <c r="T9" s="23">
        <f t="shared" si="3"/>
        <v>60.4</v>
      </c>
      <c r="U9" s="23">
        <f t="shared" si="4"/>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row r="10" spans="1:42" s="5" customFormat="1">
      <c r="A10" s="6">
        <v>45234</v>
      </c>
      <c r="B10" s="7" t="s">
        <v>319</v>
      </c>
      <c r="C10" s="8" t="s">
        <v>205</v>
      </c>
      <c r="D10" s="9">
        <v>9.1678240740740755E-2</v>
      </c>
      <c r="E10" s="8" t="s">
        <v>477</v>
      </c>
      <c r="F10" s="10">
        <v>12.6</v>
      </c>
      <c r="G10" s="10">
        <v>11.2</v>
      </c>
      <c r="H10" s="10">
        <v>12.1</v>
      </c>
      <c r="I10" s="10">
        <v>12.4</v>
      </c>
      <c r="J10" s="10">
        <v>12.9</v>
      </c>
      <c r="K10" s="10">
        <v>12.7</v>
      </c>
      <c r="L10" s="10">
        <v>12.4</v>
      </c>
      <c r="M10" s="10">
        <v>11.4</v>
      </c>
      <c r="N10" s="10">
        <v>11.5</v>
      </c>
      <c r="O10" s="10">
        <v>11.2</v>
      </c>
      <c r="P10" s="10">
        <v>11.7</v>
      </c>
      <c r="Q10" s="22">
        <f t="shared" ref="Q10" si="5">SUM(F10:H10)</f>
        <v>35.9</v>
      </c>
      <c r="R10" s="22">
        <f t="shared" ref="R10" si="6">SUM(I10:M10)</f>
        <v>61.8</v>
      </c>
      <c r="S10" s="22">
        <f t="shared" ref="S10" si="7">SUM(N10:P10)</f>
        <v>34.4</v>
      </c>
      <c r="T10" s="23">
        <f t="shared" ref="T10" si="8">SUM(F10:J10)</f>
        <v>61.199999999999996</v>
      </c>
      <c r="U10" s="23">
        <f t="shared" ref="U10" si="9">SUM(L10:P10)</f>
        <v>58.2</v>
      </c>
      <c r="V10" s="11" t="s">
        <v>345</v>
      </c>
      <c r="W10" s="11" t="s">
        <v>718</v>
      </c>
      <c r="X10" s="13" t="s">
        <v>363</v>
      </c>
      <c r="Y10" s="13" t="s">
        <v>363</v>
      </c>
      <c r="Z10" s="13" t="s">
        <v>464</v>
      </c>
      <c r="AA10" s="13" t="s">
        <v>858</v>
      </c>
      <c r="AB10" s="12">
        <v>9.3000000000000007</v>
      </c>
      <c r="AC10" s="12">
        <v>8.1999999999999993</v>
      </c>
      <c r="AD10" s="12">
        <v>10</v>
      </c>
      <c r="AE10" s="11" t="s">
        <v>131</v>
      </c>
      <c r="AF10" s="12">
        <v>-1.7</v>
      </c>
      <c r="AG10" s="12">
        <v>-0.7</v>
      </c>
      <c r="AH10" s="12">
        <v>-0.4</v>
      </c>
      <c r="AI10" s="12">
        <v>-2</v>
      </c>
      <c r="AJ10" s="12"/>
      <c r="AK10" s="11" t="s">
        <v>186</v>
      </c>
      <c r="AL10" s="11" t="s">
        <v>270</v>
      </c>
      <c r="AM10" s="11" t="s">
        <v>158</v>
      </c>
      <c r="AN10" s="8"/>
      <c r="AO10" s="8" t="s">
        <v>1190</v>
      </c>
      <c r="AP10" s="27" t="s">
        <v>1191</v>
      </c>
    </row>
    <row r="11" spans="1:42" s="5" customFormat="1">
      <c r="A11" s="6">
        <v>45242</v>
      </c>
      <c r="B11" s="7" t="s">
        <v>162</v>
      </c>
      <c r="C11" s="8" t="s">
        <v>205</v>
      </c>
      <c r="D11" s="9">
        <v>9.2465277777777785E-2</v>
      </c>
      <c r="E11" s="8" t="s">
        <v>1247</v>
      </c>
      <c r="F11" s="10">
        <v>12.6</v>
      </c>
      <c r="G11" s="10">
        <v>11</v>
      </c>
      <c r="H11" s="10">
        <v>12.5</v>
      </c>
      <c r="I11" s="10">
        <v>12.5</v>
      </c>
      <c r="J11" s="10">
        <v>12.4</v>
      </c>
      <c r="K11" s="10">
        <v>12.8</v>
      </c>
      <c r="L11" s="10">
        <v>13</v>
      </c>
      <c r="M11" s="10">
        <v>12.1</v>
      </c>
      <c r="N11" s="10">
        <v>12</v>
      </c>
      <c r="O11" s="10">
        <v>11.3</v>
      </c>
      <c r="P11" s="10">
        <v>11.7</v>
      </c>
      <c r="Q11" s="22">
        <f t="shared" ref="Q11:Q12" si="10">SUM(F11:H11)</f>
        <v>36.1</v>
      </c>
      <c r="R11" s="22">
        <f t="shared" ref="R11:R12" si="11">SUM(I11:M11)</f>
        <v>62.800000000000004</v>
      </c>
      <c r="S11" s="22">
        <f t="shared" ref="S11:S12" si="12">SUM(N11:P11)</f>
        <v>35</v>
      </c>
      <c r="T11" s="23">
        <f t="shared" ref="T11:T12" si="13">SUM(F11:J11)</f>
        <v>61</v>
      </c>
      <c r="U11" s="23">
        <f t="shared" ref="U11:U12" si="14">SUM(L11:P11)</f>
        <v>60.100000000000009</v>
      </c>
      <c r="V11" s="11" t="s">
        <v>345</v>
      </c>
      <c r="W11" s="11" t="s">
        <v>718</v>
      </c>
      <c r="X11" s="13" t="s">
        <v>343</v>
      </c>
      <c r="Y11" s="13" t="s">
        <v>363</v>
      </c>
      <c r="Z11" s="13" t="s">
        <v>354</v>
      </c>
      <c r="AA11" s="13" t="s">
        <v>858</v>
      </c>
      <c r="AB11" s="12">
        <v>11.6</v>
      </c>
      <c r="AC11" s="12">
        <v>9.1</v>
      </c>
      <c r="AD11" s="12">
        <v>9.4</v>
      </c>
      <c r="AE11" s="11" t="s">
        <v>158</v>
      </c>
      <c r="AF11" s="12">
        <v>0.8</v>
      </c>
      <c r="AG11" s="12">
        <v>-0.7</v>
      </c>
      <c r="AH11" s="12">
        <v>0.3</v>
      </c>
      <c r="AI11" s="12">
        <v>-0.2</v>
      </c>
      <c r="AJ11" s="12"/>
      <c r="AK11" s="11" t="s">
        <v>270</v>
      </c>
      <c r="AL11" s="11" t="s">
        <v>270</v>
      </c>
      <c r="AM11" s="11" t="s">
        <v>161</v>
      </c>
      <c r="AN11" s="8"/>
      <c r="AO11" s="8" t="s">
        <v>1285</v>
      </c>
      <c r="AP11" s="27" t="s">
        <v>1286</v>
      </c>
    </row>
    <row r="12" spans="1:42" s="5" customFormat="1">
      <c r="A12" s="6">
        <v>45242</v>
      </c>
      <c r="B12" s="17" t="s">
        <v>540</v>
      </c>
      <c r="C12" s="8" t="s">
        <v>205</v>
      </c>
      <c r="D12" s="9">
        <v>9.1736111111111115E-2</v>
      </c>
      <c r="E12" s="8" t="s">
        <v>1251</v>
      </c>
      <c r="F12" s="10">
        <v>12.5</v>
      </c>
      <c r="G12" s="10">
        <v>11.4</v>
      </c>
      <c r="H12" s="10">
        <v>12.6</v>
      </c>
      <c r="I12" s="10">
        <v>12.5</v>
      </c>
      <c r="J12" s="10">
        <v>12.1</v>
      </c>
      <c r="K12" s="10">
        <v>11.9</v>
      </c>
      <c r="L12" s="10">
        <v>12.7</v>
      </c>
      <c r="M12" s="10">
        <v>11.8</v>
      </c>
      <c r="N12" s="10">
        <v>11.6</v>
      </c>
      <c r="O12" s="10">
        <v>11.5</v>
      </c>
      <c r="P12" s="10">
        <v>12</v>
      </c>
      <c r="Q12" s="22">
        <f t="shared" si="10"/>
        <v>36.5</v>
      </c>
      <c r="R12" s="22">
        <f t="shared" si="11"/>
        <v>61</v>
      </c>
      <c r="S12" s="22">
        <f t="shared" si="12"/>
        <v>35.1</v>
      </c>
      <c r="T12" s="23">
        <f t="shared" si="13"/>
        <v>61.1</v>
      </c>
      <c r="U12" s="23">
        <f t="shared" si="14"/>
        <v>59.6</v>
      </c>
      <c r="V12" s="11" t="s">
        <v>345</v>
      </c>
      <c r="W12" s="11" t="s">
        <v>324</v>
      </c>
      <c r="X12" s="13" t="s">
        <v>326</v>
      </c>
      <c r="Y12" s="13" t="s">
        <v>354</v>
      </c>
      <c r="Z12" s="13" t="s">
        <v>352</v>
      </c>
      <c r="AA12" s="13" t="s">
        <v>858</v>
      </c>
      <c r="AB12" s="12">
        <v>11.6</v>
      </c>
      <c r="AC12" s="12">
        <v>9.1</v>
      </c>
      <c r="AD12" s="12">
        <v>9.4</v>
      </c>
      <c r="AE12" s="11" t="s">
        <v>158</v>
      </c>
      <c r="AF12" s="12">
        <v>1.2</v>
      </c>
      <c r="AG12" s="12">
        <v>-0.5</v>
      </c>
      <c r="AH12" s="12">
        <v>0.9</v>
      </c>
      <c r="AI12" s="12">
        <v>-0.2</v>
      </c>
      <c r="AJ12" s="12"/>
      <c r="AK12" s="11" t="s">
        <v>274</v>
      </c>
      <c r="AL12" s="11" t="s">
        <v>270</v>
      </c>
      <c r="AM12" s="11" t="s">
        <v>161</v>
      </c>
      <c r="AN12" s="8"/>
      <c r="AO12" s="8"/>
      <c r="AP12" s="27"/>
    </row>
  </sheetData>
  <autoFilter ref="A1:AO2" xr:uid="{00000000-0009-0000-0000-000006000000}"/>
  <phoneticPr fontId="3"/>
  <conditionalFormatting sqref="F2:P2">
    <cfRule type="colorScale" priority="163">
      <colorScale>
        <cfvo type="min"/>
        <cfvo type="percentile" val="50"/>
        <cfvo type="max"/>
        <color rgb="FFF8696B"/>
        <color rgb="FFFFEB84"/>
        <color rgb="FF63BE7B"/>
      </colorScale>
    </cfRule>
  </conditionalFormatting>
  <conditionalFormatting sqref="F3:P4">
    <cfRule type="colorScale" priority="21">
      <colorScale>
        <cfvo type="min"/>
        <cfvo type="percentile" val="50"/>
        <cfvo type="max"/>
        <color rgb="FFF8696B"/>
        <color rgb="FFFFEB84"/>
        <color rgb="FF63BE7B"/>
      </colorScale>
    </cfRule>
  </conditionalFormatting>
  <conditionalFormatting sqref="F5:P7">
    <cfRule type="colorScale" priority="17">
      <colorScale>
        <cfvo type="min"/>
        <cfvo type="percentile" val="50"/>
        <cfvo type="max"/>
        <color rgb="FFF8696B"/>
        <color rgb="FFFFEB84"/>
        <color rgb="FF63BE7B"/>
      </colorScale>
    </cfRule>
  </conditionalFormatting>
  <conditionalFormatting sqref="AE2:AE12">
    <cfRule type="containsText" dxfId="292" priority="170" operator="containsText" text="D">
      <formula>NOT(ISERROR(SEARCH("D",AE2)))</formula>
    </cfRule>
    <cfRule type="containsText" dxfId="291" priority="171" operator="containsText" text="S">
      <formula>NOT(ISERROR(SEARCH("S",AE2)))</formula>
    </cfRule>
    <cfRule type="containsText" dxfId="290" priority="172" operator="containsText" text="F">
      <formula>NOT(ISERROR(SEARCH("F",AE2)))</formula>
    </cfRule>
    <cfRule type="containsText" dxfId="289" priority="173" operator="containsText" text="E">
      <formula>NOT(ISERROR(SEARCH("E",AE2)))</formula>
    </cfRule>
    <cfRule type="containsText" dxfId="288" priority="174" operator="containsText" text="B">
      <formula>NOT(ISERROR(SEARCH("B",AE2)))</formula>
    </cfRule>
    <cfRule type="containsText" dxfId="287" priority="175" operator="containsText" text="A">
      <formula>NOT(ISERROR(SEARCH("A",AE2)))</formula>
    </cfRule>
  </conditionalFormatting>
  <conditionalFormatting sqref="AK2:AN2">
    <cfRule type="containsText" dxfId="286" priority="515" operator="containsText" text="E">
      <formula>NOT(ISERROR(SEARCH("E",AK2)))</formula>
    </cfRule>
    <cfRule type="containsText" dxfId="285" priority="516" operator="containsText" text="B">
      <formula>NOT(ISERROR(SEARCH("B",AK2)))</formula>
    </cfRule>
    <cfRule type="containsText" dxfId="284" priority="517" operator="containsText" text="A">
      <formula>NOT(ISERROR(SEARCH("A",AK2)))</formula>
    </cfRule>
  </conditionalFormatting>
  <conditionalFormatting sqref="AK3:AN7">
    <cfRule type="containsText" dxfId="283" priority="18" operator="containsText" text="E">
      <formula>NOT(ISERROR(SEARCH("E",AK3)))</formula>
    </cfRule>
    <cfRule type="containsText" dxfId="282" priority="19" operator="containsText" text="B">
      <formula>NOT(ISERROR(SEARCH("B",AK3)))</formula>
    </cfRule>
    <cfRule type="containsText" dxfId="281" priority="20" operator="containsText" text="A">
      <formula>NOT(ISERROR(SEARCH("A",AK3)))</formula>
    </cfRule>
  </conditionalFormatting>
  <conditionalFormatting sqref="AN2:AN12">
    <cfRule type="containsText" dxfId="280" priority="326" operator="containsText" text="E">
      <formula>NOT(ISERROR(SEARCH("E",AN2)))</formula>
    </cfRule>
    <cfRule type="containsText" dxfId="279" priority="327" operator="containsText" text="B">
      <formula>NOT(ISERROR(SEARCH("B",AN2)))</formula>
    </cfRule>
    <cfRule type="containsText" dxfId="278" priority="328" operator="containsText" text="A">
      <formula>NOT(ISERROR(SEARCH("A",AN2)))</formula>
    </cfRule>
  </conditionalFormatting>
  <conditionalFormatting sqref="F8:P8">
    <cfRule type="colorScale" priority="13">
      <colorScale>
        <cfvo type="min"/>
        <cfvo type="percentile" val="50"/>
        <cfvo type="max"/>
        <color rgb="FFF8696B"/>
        <color rgb="FFFFEB84"/>
        <color rgb="FF63BE7B"/>
      </colorScale>
    </cfRule>
  </conditionalFormatting>
  <conditionalFormatting sqref="AK8:AN8">
    <cfRule type="containsText" dxfId="277" priority="14" operator="containsText" text="E">
      <formula>NOT(ISERROR(SEARCH("E",AK8)))</formula>
    </cfRule>
    <cfRule type="containsText" dxfId="276" priority="15" operator="containsText" text="B">
      <formula>NOT(ISERROR(SEARCH("B",AK8)))</formula>
    </cfRule>
    <cfRule type="containsText" dxfId="275" priority="16" operator="containsText" text="A">
      <formula>NOT(ISERROR(SEARCH("A",AK8)))</formula>
    </cfRule>
  </conditionalFormatting>
  <conditionalFormatting sqref="F9:P9">
    <cfRule type="colorScale" priority="9">
      <colorScale>
        <cfvo type="min"/>
        <cfvo type="percentile" val="50"/>
        <cfvo type="max"/>
        <color rgb="FFF8696B"/>
        <color rgb="FFFFEB84"/>
        <color rgb="FF63BE7B"/>
      </colorScale>
    </cfRule>
  </conditionalFormatting>
  <conditionalFormatting sqref="AK9:AN9">
    <cfRule type="containsText" dxfId="274" priority="10" operator="containsText" text="E">
      <formula>NOT(ISERROR(SEARCH("E",AK9)))</formula>
    </cfRule>
    <cfRule type="containsText" dxfId="273" priority="11" operator="containsText" text="B">
      <formula>NOT(ISERROR(SEARCH("B",AK9)))</formula>
    </cfRule>
    <cfRule type="containsText" dxfId="272" priority="12" operator="containsText" text="A">
      <formula>NOT(ISERROR(SEARCH("A",AK9)))</formula>
    </cfRule>
  </conditionalFormatting>
  <conditionalFormatting sqref="F10:P10">
    <cfRule type="colorScale" priority="5">
      <colorScale>
        <cfvo type="min"/>
        <cfvo type="percentile" val="50"/>
        <cfvo type="max"/>
        <color rgb="FFF8696B"/>
        <color rgb="FFFFEB84"/>
        <color rgb="FF63BE7B"/>
      </colorScale>
    </cfRule>
  </conditionalFormatting>
  <conditionalFormatting sqref="AK10:AN10">
    <cfRule type="containsText" dxfId="271" priority="6" operator="containsText" text="E">
      <formula>NOT(ISERROR(SEARCH("E",AK10)))</formula>
    </cfRule>
    <cfRule type="containsText" dxfId="270" priority="7" operator="containsText" text="B">
      <formula>NOT(ISERROR(SEARCH("B",AK10)))</formula>
    </cfRule>
    <cfRule type="containsText" dxfId="269" priority="8" operator="containsText" text="A">
      <formula>NOT(ISERROR(SEARCH("A",AK10)))</formula>
    </cfRule>
  </conditionalFormatting>
  <conditionalFormatting sqref="F11:P12">
    <cfRule type="colorScale" priority="1">
      <colorScale>
        <cfvo type="min"/>
        <cfvo type="percentile" val="50"/>
        <cfvo type="max"/>
        <color rgb="FFF8696B"/>
        <color rgb="FFFFEB84"/>
        <color rgb="FF63BE7B"/>
      </colorScale>
    </cfRule>
  </conditionalFormatting>
  <conditionalFormatting sqref="AK11:AN12">
    <cfRule type="containsText" dxfId="268" priority="2" operator="containsText" text="E">
      <formula>NOT(ISERROR(SEARCH("E",AK11)))</formula>
    </cfRule>
    <cfRule type="containsText" dxfId="267" priority="3" operator="containsText" text="B">
      <formula>NOT(ISERROR(SEARCH("B",AK11)))</formula>
    </cfRule>
    <cfRule type="containsText" dxfId="266" priority="4" operator="containsText" text="A">
      <formula>NOT(ISERROR(SEARCH("A",AK11)))</formula>
    </cfRule>
  </conditionalFormatting>
  <dataValidations count="1">
    <dataValidation type="list" allowBlank="1" showInputMessage="1" showErrorMessage="1" sqref="AN2:AN1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Q10:U10 Q11:U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0"/>
  <sheetViews>
    <sheetView zoomScaleNormal="100" workbookViewId="0">
      <pane xSplit="5" ySplit="1" topLeftCell="AA2" activePane="bottomRight" state="frozen"/>
      <selection activeCell="E24" sqref="E24"/>
      <selection pane="topRight" activeCell="E24" sqref="E24"/>
      <selection pane="bottomLeft" activeCell="E24" sqref="E24"/>
      <selection pane="bottomRight" activeCell="G10" sqref="G1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R8" si="0">SUM(F2:H2)</f>
        <v>35.9</v>
      </c>
      <c r="S2" s="22">
        <f t="shared" ref="S2:S8" si="1">SUM(I2:N2)</f>
        <v>76.3</v>
      </c>
      <c r="T2" s="22">
        <f t="shared" ref="T2:T8" si="2">SUM(O2:Q2)</f>
        <v>34.599999999999994</v>
      </c>
      <c r="U2" s="23">
        <f t="shared" ref="U2:U8" si="3">SUM(F2:J2)</f>
        <v>62.099999999999994</v>
      </c>
      <c r="V2" s="23">
        <f t="shared" ref="V2:V8"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si="0"/>
        <v>35.5</v>
      </c>
      <c r="S3" s="22">
        <f t="shared" si="1"/>
        <v>76</v>
      </c>
      <c r="T3" s="22">
        <f t="shared" si="2"/>
        <v>35.700000000000003</v>
      </c>
      <c r="U3" s="23">
        <f t="shared" si="3"/>
        <v>62</v>
      </c>
      <c r="V3" s="23">
        <f t="shared" si="4"/>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si="0"/>
        <v>36.6</v>
      </c>
      <c r="S4" s="22">
        <f t="shared" si="1"/>
        <v>79.600000000000009</v>
      </c>
      <c r="T4" s="22">
        <f t="shared" si="2"/>
        <v>34.200000000000003</v>
      </c>
      <c r="U4" s="23">
        <f t="shared" si="3"/>
        <v>64.599999999999994</v>
      </c>
      <c r="V4" s="23">
        <f t="shared" si="4"/>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si="0"/>
        <v>35.900000000000006</v>
      </c>
      <c r="S5" s="22">
        <f t="shared" si="1"/>
        <v>78.800000000000011</v>
      </c>
      <c r="T5" s="22">
        <f t="shared" si="2"/>
        <v>34.099999999999994</v>
      </c>
      <c r="U5" s="23">
        <f t="shared" si="3"/>
        <v>62.7</v>
      </c>
      <c r="V5" s="23">
        <f t="shared" si="4"/>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8" t="s">
        <v>849</v>
      </c>
      <c r="F6" s="10">
        <v>12.8</v>
      </c>
      <c r="G6" s="10">
        <v>11.7</v>
      </c>
      <c r="H6" s="10">
        <v>12</v>
      </c>
      <c r="I6" s="10">
        <v>12.5</v>
      </c>
      <c r="J6" s="10">
        <v>12.6</v>
      </c>
      <c r="K6" s="10">
        <v>12</v>
      </c>
      <c r="L6" s="10">
        <v>11.9</v>
      </c>
      <c r="M6" s="10">
        <v>12.3</v>
      </c>
      <c r="N6" s="10">
        <v>11.6</v>
      </c>
      <c r="O6" s="10">
        <v>11.7</v>
      </c>
      <c r="P6" s="10">
        <v>12</v>
      </c>
      <c r="Q6" s="10">
        <v>12.2</v>
      </c>
      <c r="R6" s="22">
        <f t="shared" si="0"/>
        <v>36.5</v>
      </c>
      <c r="S6" s="22">
        <f t="shared" si="1"/>
        <v>72.899999999999991</v>
      </c>
      <c r="T6" s="22">
        <f t="shared" si="2"/>
        <v>35.9</v>
      </c>
      <c r="U6" s="23">
        <f t="shared" si="3"/>
        <v>61.6</v>
      </c>
      <c r="V6" s="23">
        <f t="shared" si="4"/>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row r="7" spans="1:43" s="5" customFormat="1">
      <c r="A7" s="6">
        <v>45213</v>
      </c>
      <c r="B7" s="7" t="s">
        <v>139</v>
      </c>
      <c r="C7" s="8" t="s">
        <v>182</v>
      </c>
      <c r="D7" s="9">
        <v>0.10009259259259258</v>
      </c>
      <c r="E7" s="8" t="s">
        <v>934</v>
      </c>
      <c r="F7" s="10">
        <v>12.5</v>
      </c>
      <c r="G7" s="10">
        <v>11.2</v>
      </c>
      <c r="H7" s="10">
        <v>11.6</v>
      </c>
      <c r="I7" s="10">
        <v>12.4</v>
      </c>
      <c r="J7" s="10">
        <v>12.7</v>
      </c>
      <c r="K7" s="10">
        <v>12.7</v>
      </c>
      <c r="L7" s="10">
        <v>12.6</v>
      </c>
      <c r="M7" s="10">
        <v>13.1</v>
      </c>
      <c r="N7" s="10">
        <v>12.1</v>
      </c>
      <c r="O7" s="10">
        <v>11.5</v>
      </c>
      <c r="P7" s="10">
        <v>11</v>
      </c>
      <c r="Q7" s="10">
        <v>11.4</v>
      </c>
      <c r="R7" s="22">
        <f t="shared" si="0"/>
        <v>35.299999999999997</v>
      </c>
      <c r="S7" s="22">
        <f t="shared" si="1"/>
        <v>75.599999999999994</v>
      </c>
      <c r="T7" s="22">
        <f t="shared" si="2"/>
        <v>33.9</v>
      </c>
      <c r="U7" s="23">
        <f t="shared" si="3"/>
        <v>60.399999999999991</v>
      </c>
      <c r="V7" s="23">
        <f t="shared" si="4"/>
        <v>59.1</v>
      </c>
      <c r="W7" s="11" t="s">
        <v>196</v>
      </c>
      <c r="X7" s="11" t="s">
        <v>197</v>
      </c>
      <c r="Y7" s="13" t="s">
        <v>240</v>
      </c>
      <c r="Z7" s="13" t="s">
        <v>199</v>
      </c>
      <c r="AA7" s="13" t="s">
        <v>201</v>
      </c>
      <c r="AB7" s="11" t="s">
        <v>136</v>
      </c>
      <c r="AC7" s="12">
        <v>9.1999999999999993</v>
      </c>
      <c r="AD7" s="12">
        <v>8</v>
      </c>
      <c r="AE7" s="12">
        <v>10.199999999999999</v>
      </c>
      <c r="AF7" s="11" t="s">
        <v>136</v>
      </c>
      <c r="AG7" s="12">
        <v>-2</v>
      </c>
      <c r="AH7" s="12">
        <v>-1</v>
      </c>
      <c r="AI7" s="12">
        <v>-0.8</v>
      </c>
      <c r="AJ7" s="12">
        <v>-2.2000000000000002</v>
      </c>
      <c r="AK7" s="12"/>
      <c r="AL7" s="11" t="s">
        <v>186</v>
      </c>
      <c r="AM7" s="11" t="s">
        <v>270</v>
      </c>
      <c r="AN7" s="11" t="s">
        <v>159</v>
      </c>
      <c r="AO7" s="8"/>
      <c r="AP7" s="8" t="s">
        <v>961</v>
      </c>
      <c r="AQ7" s="27" t="s">
        <v>962</v>
      </c>
    </row>
    <row r="8" spans="1:43" s="5" customFormat="1">
      <c r="A8" s="6">
        <v>45220</v>
      </c>
      <c r="B8" s="7" t="s">
        <v>140</v>
      </c>
      <c r="C8" s="8" t="s">
        <v>182</v>
      </c>
      <c r="D8" s="9">
        <v>0.10071759259259259</v>
      </c>
      <c r="E8" s="8" t="s">
        <v>1015</v>
      </c>
      <c r="F8" s="10">
        <v>12</v>
      </c>
      <c r="G8" s="10">
        <v>11.1</v>
      </c>
      <c r="H8" s="10">
        <v>11.6</v>
      </c>
      <c r="I8" s="10">
        <v>12.8</v>
      </c>
      <c r="J8" s="10">
        <v>12.9</v>
      </c>
      <c r="K8" s="10">
        <v>12.7</v>
      </c>
      <c r="L8" s="10">
        <v>12.2</v>
      </c>
      <c r="M8" s="10">
        <v>12.1</v>
      </c>
      <c r="N8" s="10">
        <v>11.9</v>
      </c>
      <c r="O8" s="10">
        <v>12</v>
      </c>
      <c r="P8" s="10">
        <v>11.8</v>
      </c>
      <c r="Q8" s="10">
        <v>12.1</v>
      </c>
      <c r="R8" s="22">
        <f t="shared" si="0"/>
        <v>34.700000000000003</v>
      </c>
      <c r="S8" s="22">
        <f t="shared" si="1"/>
        <v>74.600000000000009</v>
      </c>
      <c r="T8" s="22">
        <f t="shared" si="2"/>
        <v>35.9</v>
      </c>
      <c r="U8" s="23">
        <f t="shared" si="3"/>
        <v>60.4</v>
      </c>
      <c r="V8" s="23">
        <f t="shared" si="4"/>
        <v>59.9</v>
      </c>
      <c r="W8" s="11" t="s">
        <v>180</v>
      </c>
      <c r="X8" s="11" t="s">
        <v>181</v>
      </c>
      <c r="Y8" s="13" t="s">
        <v>232</v>
      </c>
      <c r="Z8" s="13" t="s">
        <v>372</v>
      </c>
      <c r="AA8" s="13" t="s">
        <v>201</v>
      </c>
      <c r="AB8" s="11" t="s">
        <v>136</v>
      </c>
      <c r="AC8" s="12">
        <v>10</v>
      </c>
      <c r="AD8" s="12">
        <v>8</v>
      </c>
      <c r="AE8" s="12">
        <v>9.4</v>
      </c>
      <c r="AF8" s="11" t="s">
        <v>163</v>
      </c>
      <c r="AG8" s="12">
        <v>-0.9</v>
      </c>
      <c r="AH8" s="12">
        <v>-0.3</v>
      </c>
      <c r="AI8" s="12">
        <v>0.2</v>
      </c>
      <c r="AJ8" s="12">
        <v>-1.4</v>
      </c>
      <c r="AK8" s="12"/>
      <c r="AL8" s="11" t="s">
        <v>270</v>
      </c>
      <c r="AM8" s="11" t="s">
        <v>269</v>
      </c>
      <c r="AN8" s="11" t="s">
        <v>160</v>
      </c>
      <c r="AO8" s="8"/>
      <c r="AP8" s="8" t="s">
        <v>1048</v>
      </c>
      <c r="AQ8" s="27" t="s">
        <v>1049</v>
      </c>
    </row>
    <row r="9" spans="1:43" s="5" customFormat="1">
      <c r="A9" s="6">
        <v>45248</v>
      </c>
      <c r="B9" s="7" t="s">
        <v>142</v>
      </c>
      <c r="C9" s="8" t="s">
        <v>370</v>
      </c>
      <c r="D9" s="9">
        <v>0.10216435185185185</v>
      </c>
      <c r="E9" s="8" t="s">
        <v>1306</v>
      </c>
      <c r="F9" s="10">
        <v>12.3</v>
      </c>
      <c r="G9" s="10">
        <v>11.4</v>
      </c>
      <c r="H9" s="10">
        <v>11.8</v>
      </c>
      <c r="I9" s="10">
        <v>13.4</v>
      </c>
      <c r="J9" s="10">
        <v>13</v>
      </c>
      <c r="K9" s="10">
        <v>12.8</v>
      </c>
      <c r="L9" s="10">
        <v>13.2</v>
      </c>
      <c r="M9" s="10">
        <v>13.1</v>
      </c>
      <c r="N9" s="10">
        <v>12.7</v>
      </c>
      <c r="O9" s="10">
        <v>11.8</v>
      </c>
      <c r="P9" s="10">
        <v>10.8</v>
      </c>
      <c r="Q9" s="10">
        <v>11.4</v>
      </c>
      <c r="R9" s="22">
        <f t="shared" ref="R9" si="5">SUM(F9:H9)</f>
        <v>35.5</v>
      </c>
      <c r="S9" s="22">
        <f t="shared" ref="S9" si="6">SUM(I9:N9)</f>
        <v>78.2</v>
      </c>
      <c r="T9" s="22">
        <f t="shared" ref="T9" si="7">SUM(O9:Q9)</f>
        <v>34</v>
      </c>
      <c r="U9" s="23">
        <f t="shared" ref="U9" si="8">SUM(F9:J9)</f>
        <v>61.9</v>
      </c>
      <c r="V9" s="23">
        <f t="shared" ref="V9" si="9">SUM(M9:Q9)</f>
        <v>59.79999999999999</v>
      </c>
      <c r="W9" s="11" t="s">
        <v>458</v>
      </c>
      <c r="X9" s="11" t="s">
        <v>197</v>
      </c>
      <c r="Y9" s="13" t="s">
        <v>232</v>
      </c>
      <c r="Z9" s="13" t="s">
        <v>228</v>
      </c>
      <c r="AA9" s="13" t="s">
        <v>1307</v>
      </c>
      <c r="AB9" s="11" t="s">
        <v>159</v>
      </c>
      <c r="AC9" s="12">
        <v>12.4</v>
      </c>
      <c r="AD9" s="12">
        <v>10.4</v>
      </c>
      <c r="AE9" s="12">
        <v>9.1</v>
      </c>
      <c r="AF9" s="11" t="s">
        <v>159</v>
      </c>
      <c r="AG9" s="12">
        <v>2.2999999999999998</v>
      </c>
      <c r="AH9" s="12">
        <v>-1.3</v>
      </c>
      <c r="AI9" s="12">
        <v>1.1000000000000001</v>
      </c>
      <c r="AJ9" s="12">
        <v>-0.1</v>
      </c>
      <c r="AK9" s="12"/>
      <c r="AL9" s="11" t="s">
        <v>274</v>
      </c>
      <c r="AM9" s="11" t="s">
        <v>270</v>
      </c>
      <c r="AN9" s="11" t="s">
        <v>159</v>
      </c>
      <c r="AO9" s="8"/>
      <c r="AP9" s="8" t="s">
        <v>1341</v>
      </c>
      <c r="AQ9" s="27" t="s">
        <v>1342</v>
      </c>
    </row>
    <row r="10" spans="1:43" s="5" customFormat="1">
      <c r="A10" s="6">
        <v>45255</v>
      </c>
      <c r="B10" s="7" t="s">
        <v>140</v>
      </c>
      <c r="C10" s="8" t="s">
        <v>182</v>
      </c>
      <c r="D10" s="9">
        <v>9.9398148148148138E-2</v>
      </c>
      <c r="E10" s="8" t="s">
        <v>1369</v>
      </c>
      <c r="F10" s="10">
        <v>12.7</v>
      </c>
      <c r="G10" s="10">
        <v>11.5</v>
      </c>
      <c r="H10" s="10">
        <v>11.4</v>
      </c>
      <c r="I10" s="10">
        <v>12.8</v>
      </c>
      <c r="J10" s="10">
        <v>12.3</v>
      </c>
      <c r="K10" s="10">
        <v>12</v>
      </c>
      <c r="L10" s="10">
        <v>12.1</v>
      </c>
      <c r="M10" s="10">
        <v>12.2</v>
      </c>
      <c r="N10" s="10">
        <v>12</v>
      </c>
      <c r="O10" s="10">
        <v>11.7</v>
      </c>
      <c r="P10" s="10">
        <v>11.9</v>
      </c>
      <c r="Q10" s="10">
        <v>12.2</v>
      </c>
      <c r="R10" s="22">
        <f t="shared" ref="R10" si="10">SUM(F10:H10)</f>
        <v>35.6</v>
      </c>
      <c r="S10" s="22">
        <f t="shared" ref="S10" si="11">SUM(I10:N10)</f>
        <v>73.400000000000006</v>
      </c>
      <c r="T10" s="22">
        <f t="shared" ref="T10" si="12">SUM(O10:Q10)</f>
        <v>35.799999999999997</v>
      </c>
      <c r="U10" s="23">
        <f t="shared" ref="U10" si="13">SUM(F10:J10)</f>
        <v>60.7</v>
      </c>
      <c r="V10" s="23">
        <f t="shared" ref="V10" si="14">SUM(M10:Q10)</f>
        <v>60</v>
      </c>
      <c r="W10" s="11" t="s">
        <v>180</v>
      </c>
      <c r="X10" s="11" t="s">
        <v>181</v>
      </c>
      <c r="Y10" s="13" t="s">
        <v>245</v>
      </c>
      <c r="Z10" s="13" t="s">
        <v>199</v>
      </c>
      <c r="AA10" s="13" t="s">
        <v>372</v>
      </c>
      <c r="AB10" s="11" t="s">
        <v>159</v>
      </c>
      <c r="AC10" s="12">
        <v>10.3</v>
      </c>
      <c r="AD10" s="12">
        <v>9.8000000000000007</v>
      </c>
      <c r="AE10" s="12">
        <v>9.9</v>
      </c>
      <c r="AF10" s="11" t="s">
        <v>163</v>
      </c>
      <c r="AG10" s="12">
        <v>-1.3</v>
      </c>
      <c r="AH10" s="12">
        <v>-0.1</v>
      </c>
      <c r="AI10" s="12">
        <v>-0.4</v>
      </c>
      <c r="AJ10" s="12">
        <v>-1</v>
      </c>
      <c r="AK10" s="12"/>
      <c r="AL10" s="11" t="s">
        <v>270</v>
      </c>
      <c r="AM10" s="11" t="s">
        <v>270</v>
      </c>
      <c r="AN10" s="11" t="s">
        <v>160</v>
      </c>
      <c r="AO10" s="8"/>
      <c r="AP10" s="8" t="s">
        <v>1407</v>
      </c>
      <c r="AQ10" s="27" t="s">
        <v>1408</v>
      </c>
    </row>
  </sheetData>
  <autoFilter ref="A1:AP2" xr:uid="{00000000-0009-0000-0000-000007000000}"/>
  <phoneticPr fontId="12"/>
  <conditionalFormatting sqref="F2:Q2">
    <cfRule type="colorScale" priority="564">
      <colorScale>
        <cfvo type="min"/>
        <cfvo type="percentile" val="50"/>
        <cfvo type="max"/>
        <color rgb="FFF8696B"/>
        <color rgb="FFFFEB84"/>
        <color rgb="FF63BE7B"/>
      </colorScale>
    </cfRule>
    <cfRule type="colorScale" priority="565">
      <colorScale>
        <cfvo type="min"/>
        <cfvo type="percentile" val="50"/>
        <cfvo type="max"/>
        <color rgb="FFF8696B"/>
        <color rgb="FFFFEB84"/>
        <color rgb="FF63BE7B"/>
      </colorScale>
    </cfRule>
  </conditionalFormatting>
  <conditionalFormatting sqref="AF2:AF10">
    <cfRule type="containsText" dxfId="265" priority="54" operator="containsText" text="D">
      <formula>NOT(ISERROR(SEARCH("D",AF2)))</formula>
    </cfRule>
    <cfRule type="containsText" dxfId="264" priority="55" operator="containsText" text="S">
      <formula>NOT(ISERROR(SEARCH("S",AF2)))</formula>
    </cfRule>
    <cfRule type="containsText" dxfId="263" priority="56" operator="containsText" text="F">
      <formula>NOT(ISERROR(SEARCH("F",AF2)))</formula>
    </cfRule>
  </conditionalFormatting>
  <conditionalFormatting sqref="AF2:AO2">
    <cfRule type="containsText" dxfId="262" priority="57" operator="containsText" text="E">
      <formula>NOT(ISERROR(SEARCH("E",AF2)))</formula>
    </cfRule>
    <cfRule type="containsText" dxfId="261" priority="58" operator="containsText" text="B">
      <formula>NOT(ISERROR(SEARCH("B",AF2)))</formula>
    </cfRule>
    <cfRule type="containsText" dxfId="260" priority="59" operator="containsText" text="A">
      <formula>NOT(ISERROR(SEARCH("A",AF2)))</formula>
    </cfRule>
  </conditionalFormatting>
  <conditionalFormatting sqref="F3:Q3">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AF3:AO3">
    <cfRule type="containsText" dxfId="259" priority="36" operator="containsText" text="E">
      <formula>NOT(ISERROR(SEARCH("E",AF3)))</formula>
    </cfRule>
    <cfRule type="containsText" dxfId="258" priority="37" operator="containsText" text="B">
      <formula>NOT(ISERROR(SEARCH("B",AF3)))</formula>
    </cfRule>
    <cfRule type="containsText" dxfId="257" priority="38" operator="containsText" text="A">
      <formula>NOT(ISERROR(SEARCH("A",AF3)))</formula>
    </cfRule>
  </conditionalFormatting>
  <conditionalFormatting sqref="F4:Q4">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AF4:AO4">
    <cfRule type="containsText" dxfId="256" priority="31" operator="containsText" text="E">
      <formula>NOT(ISERROR(SEARCH("E",AF4)))</formula>
    </cfRule>
    <cfRule type="containsText" dxfId="255" priority="32" operator="containsText" text="B">
      <formula>NOT(ISERROR(SEARCH("B",AF4)))</formula>
    </cfRule>
    <cfRule type="containsText" dxfId="254" priority="33" operator="containsText" text="A">
      <formula>NOT(ISERROR(SEARCH("A",AF4)))</formula>
    </cfRule>
  </conditionalFormatting>
  <conditionalFormatting sqref="F5:Q5">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AF5:AO5">
    <cfRule type="containsText" dxfId="253" priority="26" operator="containsText" text="E">
      <formula>NOT(ISERROR(SEARCH("E",AF5)))</formula>
    </cfRule>
    <cfRule type="containsText" dxfId="252" priority="27" operator="containsText" text="B">
      <formula>NOT(ISERROR(SEARCH("B",AF5)))</formula>
    </cfRule>
    <cfRule type="containsText" dxfId="251" priority="28" operator="containsText" text="A">
      <formula>NOT(ISERROR(SEARCH("A",AF5)))</formula>
    </cfRule>
  </conditionalFormatting>
  <conditionalFormatting sqref="F6:Q6">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F6:AO6">
    <cfRule type="containsText" dxfId="250" priority="21" operator="containsText" text="E">
      <formula>NOT(ISERROR(SEARCH("E",AF6)))</formula>
    </cfRule>
    <cfRule type="containsText" dxfId="249" priority="22" operator="containsText" text="B">
      <formula>NOT(ISERROR(SEARCH("B",AF6)))</formula>
    </cfRule>
    <cfRule type="containsText" dxfId="248" priority="23" operator="containsText" text="A">
      <formula>NOT(ISERROR(SEARCH("A",AF6)))</formula>
    </cfRule>
  </conditionalFormatting>
  <conditionalFormatting sqref="F7:Q7">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7:AO7">
    <cfRule type="containsText" dxfId="247" priority="16" operator="containsText" text="E">
      <formula>NOT(ISERROR(SEARCH("E",AF7)))</formula>
    </cfRule>
    <cfRule type="containsText" dxfId="246" priority="17" operator="containsText" text="B">
      <formula>NOT(ISERROR(SEARCH("B",AF7)))</formula>
    </cfRule>
    <cfRule type="containsText" dxfId="245" priority="18" operator="containsText" text="A">
      <formula>NOT(ISERROR(SEARCH("A",AF7)))</formula>
    </cfRule>
  </conditionalFormatting>
  <conditionalFormatting sqref="F8:Q8">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8:AO8">
    <cfRule type="containsText" dxfId="244" priority="11" operator="containsText" text="E">
      <formula>NOT(ISERROR(SEARCH("E",AF8)))</formula>
    </cfRule>
    <cfRule type="containsText" dxfId="243" priority="12" operator="containsText" text="B">
      <formula>NOT(ISERROR(SEARCH("B",AF8)))</formula>
    </cfRule>
    <cfRule type="containsText" dxfId="242" priority="13" operator="containsText" text="A">
      <formula>NOT(ISERROR(SEARCH("A",AF8)))</formula>
    </cfRule>
  </conditionalFormatting>
  <conditionalFormatting sqref="F9:Q9">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9:AO9">
    <cfRule type="containsText" dxfId="241" priority="6" operator="containsText" text="E">
      <formula>NOT(ISERROR(SEARCH("E",AF9)))</formula>
    </cfRule>
    <cfRule type="containsText" dxfId="240" priority="7" operator="containsText" text="B">
      <formula>NOT(ISERROR(SEARCH("B",AF9)))</formula>
    </cfRule>
    <cfRule type="containsText" dxfId="239" priority="8" operator="containsText" text="A">
      <formula>NOT(ISERROR(SEARCH("A",AF9)))</formula>
    </cfRule>
  </conditionalFormatting>
  <conditionalFormatting sqref="F10:Q10">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10:AO10">
    <cfRule type="containsText" dxfId="238" priority="1" operator="containsText" text="E">
      <formula>NOT(ISERROR(SEARCH("E",AF10)))</formula>
    </cfRule>
    <cfRule type="containsText" dxfId="237" priority="2" operator="containsText" text="B">
      <formula>NOT(ISERROR(SEARCH("B",AF10)))</formula>
    </cfRule>
    <cfRule type="containsText" dxfId="236" priority="3" operator="containsText" text="A">
      <formula>NOT(ISERROR(SEARCH("A",AF10)))</formula>
    </cfRule>
  </conditionalFormatting>
  <dataValidations count="1">
    <dataValidation type="list" allowBlank="1" showInputMessage="1" showErrorMessage="1" sqref="AO2:AO10"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R7:V7 R8:V8 R9:V9 R10:V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AD2" activePane="bottomRight" state="frozen"/>
      <selection activeCell="E15" sqref="E15"/>
      <selection pane="topRight" activeCell="E15" sqref="E15"/>
      <selection pane="bottomLeft" activeCell="E15" sqref="E15"/>
      <selection pane="bottomRight" activeCell="AJ6" sqref="AJ6"/>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v>45221</v>
      </c>
      <c r="B2" s="7" t="s">
        <v>320</v>
      </c>
      <c r="C2" s="8" t="s">
        <v>205</v>
      </c>
      <c r="D2" s="9">
        <v>0.12709490740740739</v>
      </c>
      <c r="E2" s="8" t="s">
        <v>1027</v>
      </c>
      <c r="F2" s="10">
        <v>12.7</v>
      </c>
      <c r="G2" s="10">
        <v>11.7</v>
      </c>
      <c r="H2" s="10">
        <v>11.1</v>
      </c>
      <c r="I2" s="10">
        <v>12.3</v>
      </c>
      <c r="J2" s="10">
        <v>12.6</v>
      </c>
      <c r="K2" s="10">
        <v>12.9</v>
      </c>
      <c r="L2" s="10">
        <v>13.1</v>
      </c>
      <c r="M2" s="10">
        <v>13</v>
      </c>
      <c r="N2" s="10">
        <v>12.8</v>
      </c>
      <c r="O2" s="10">
        <v>12.3</v>
      </c>
      <c r="P2" s="10">
        <v>12.1</v>
      </c>
      <c r="Q2" s="10">
        <v>11.6</v>
      </c>
      <c r="R2" s="10">
        <v>11.7</v>
      </c>
      <c r="S2" s="10">
        <v>11.4</v>
      </c>
      <c r="T2" s="10">
        <v>11.8</v>
      </c>
      <c r="U2" s="22">
        <f>SUM(F2:H2)</f>
        <v>35.5</v>
      </c>
      <c r="V2" s="22">
        <f>SUM(I2:Q2)</f>
        <v>112.69999999999999</v>
      </c>
      <c r="W2" s="22">
        <f>SUM(R2:T2)</f>
        <v>34.900000000000006</v>
      </c>
      <c r="X2" s="23">
        <f>SUM(F2:J2)</f>
        <v>60.4</v>
      </c>
      <c r="Y2" s="23">
        <f>SUM(P2:T2)</f>
        <v>58.599999999999994</v>
      </c>
      <c r="Z2" s="11" t="s">
        <v>345</v>
      </c>
      <c r="AA2" s="11" t="s">
        <v>253</v>
      </c>
      <c r="AB2" s="13" t="s">
        <v>478</v>
      </c>
      <c r="AC2" s="13" t="s">
        <v>235</v>
      </c>
      <c r="AD2" s="13" t="s">
        <v>364</v>
      </c>
      <c r="AE2" s="13" t="s">
        <v>131</v>
      </c>
      <c r="AF2" s="12">
        <v>10</v>
      </c>
      <c r="AG2" s="12">
        <v>8.6999999999999993</v>
      </c>
      <c r="AH2" s="12">
        <v>9.8000000000000007</v>
      </c>
      <c r="AI2" s="11" t="s">
        <v>858</v>
      </c>
      <c r="AJ2" s="12">
        <v>-1.8</v>
      </c>
      <c r="AK2" s="12">
        <v>-0.7</v>
      </c>
      <c r="AL2" s="12">
        <v>-0.1</v>
      </c>
      <c r="AM2" s="12">
        <v>-2.4</v>
      </c>
      <c r="AN2" s="12" t="s">
        <v>273</v>
      </c>
      <c r="AO2" s="11" t="s">
        <v>270</v>
      </c>
      <c r="AP2" s="11" t="s">
        <v>270</v>
      </c>
      <c r="AQ2" s="11" t="s">
        <v>158</v>
      </c>
      <c r="AR2" s="8"/>
      <c r="AS2" s="8"/>
      <c r="AT2" s="27"/>
    </row>
    <row r="3" spans="1:46" s="5" customFormat="1">
      <c r="A3" s="6">
        <v>45228</v>
      </c>
      <c r="B3" s="7" t="s">
        <v>438</v>
      </c>
      <c r="C3" s="8" t="s">
        <v>205</v>
      </c>
      <c r="D3" s="9">
        <v>0.12716435185185185</v>
      </c>
      <c r="E3" s="8" t="s">
        <v>1102</v>
      </c>
      <c r="F3" s="10">
        <v>12.8</v>
      </c>
      <c r="G3" s="10">
        <v>11.8</v>
      </c>
      <c r="H3" s="10">
        <v>12.7</v>
      </c>
      <c r="I3" s="10">
        <v>12.9</v>
      </c>
      <c r="J3" s="10">
        <v>12</v>
      </c>
      <c r="K3" s="10">
        <v>12</v>
      </c>
      <c r="L3" s="10">
        <v>12.9</v>
      </c>
      <c r="M3" s="10">
        <v>12.5</v>
      </c>
      <c r="N3" s="10">
        <v>12</v>
      </c>
      <c r="O3" s="10">
        <v>12.1</v>
      </c>
      <c r="P3" s="10">
        <v>12.2</v>
      </c>
      <c r="Q3" s="10">
        <v>12</v>
      </c>
      <c r="R3" s="10">
        <v>12.2</v>
      </c>
      <c r="S3" s="10">
        <v>11.7</v>
      </c>
      <c r="T3" s="10">
        <v>11.9</v>
      </c>
      <c r="U3" s="22">
        <f>SUM(F3:H3)</f>
        <v>37.299999999999997</v>
      </c>
      <c r="V3" s="22">
        <f>SUM(I3:Q3)</f>
        <v>110.6</v>
      </c>
      <c r="W3" s="22">
        <f>SUM(R3:T3)</f>
        <v>35.799999999999997</v>
      </c>
      <c r="X3" s="23">
        <f>SUM(F3:J3)</f>
        <v>62.199999999999996</v>
      </c>
      <c r="Y3" s="23">
        <f>SUM(P3:T3)</f>
        <v>59.999999999999993</v>
      </c>
      <c r="Z3" s="11" t="s">
        <v>350</v>
      </c>
      <c r="AA3" s="11" t="s">
        <v>324</v>
      </c>
      <c r="AB3" s="13" t="s">
        <v>207</v>
      </c>
      <c r="AC3" s="13" t="s">
        <v>720</v>
      </c>
      <c r="AD3" s="13" t="s">
        <v>1103</v>
      </c>
      <c r="AE3" s="13" t="s">
        <v>131</v>
      </c>
      <c r="AF3" s="12">
        <v>8.6</v>
      </c>
      <c r="AG3" s="12">
        <v>6.5</v>
      </c>
      <c r="AH3" s="12">
        <v>10</v>
      </c>
      <c r="AI3" s="11" t="s">
        <v>858</v>
      </c>
      <c r="AJ3" s="12">
        <v>-2.1</v>
      </c>
      <c r="AK3" s="12">
        <v>-0.3</v>
      </c>
      <c r="AL3" s="12">
        <v>-0.1</v>
      </c>
      <c r="AM3" s="12">
        <v>-2.2999999999999998</v>
      </c>
      <c r="AN3" s="12"/>
      <c r="AO3" s="11" t="s">
        <v>270</v>
      </c>
      <c r="AP3" s="11" t="s">
        <v>269</v>
      </c>
      <c r="AQ3" s="11" t="s">
        <v>161</v>
      </c>
      <c r="AR3" s="8"/>
      <c r="AS3" s="8" t="s">
        <v>1146</v>
      </c>
      <c r="AT3" s="27" t="s">
        <v>1147</v>
      </c>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2:T2">
    <cfRule type="colorScale" priority="41">
      <colorScale>
        <cfvo type="min"/>
        <cfvo type="percentile" val="50"/>
        <cfvo type="max"/>
        <color rgb="FFF8696B"/>
        <color rgb="FFFFEB84"/>
        <color rgb="FF63BE7B"/>
      </colorScale>
    </cfRule>
  </conditionalFormatting>
  <conditionalFormatting sqref="R2:T2">
    <cfRule type="colorScale" priority="57">
      <colorScale>
        <cfvo type="min"/>
        <cfvo type="percentile" val="50"/>
        <cfvo type="max"/>
        <color rgb="FFF8696B"/>
        <color rgb="FFFFEB84"/>
        <color rgb="FF63BE7B"/>
      </colorScale>
    </cfRule>
  </conditionalFormatting>
  <conditionalFormatting sqref="AI2:AI3">
    <cfRule type="containsText" dxfId="235" priority="29" operator="containsText" text="D">
      <formula>NOT(ISERROR(SEARCH("D",AI2)))</formula>
    </cfRule>
    <cfRule type="containsText" dxfId="234" priority="30" operator="containsText" text="S">
      <formula>NOT(ISERROR(SEARCH("S",AI2)))</formula>
    </cfRule>
    <cfRule type="containsText" dxfId="233" priority="31" operator="containsText" text="F">
      <formula>NOT(ISERROR(SEARCH("F",AI2)))</formula>
    </cfRule>
    <cfRule type="containsText" dxfId="232" priority="32" operator="containsText" text="E">
      <formula>NOT(ISERROR(SEARCH("E",AI2)))</formula>
    </cfRule>
    <cfRule type="containsText" dxfId="231" priority="33" operator="containsText" text="B">
      <formula>NOT(ISERROR(SEARCH("B",AI2)))</formula>
    </cfRule>
    <cfRule type="containsText" dxfId="230" priority="34" operator="containsText" text="A">
      <formula>NOT(ISERROR(SEARCH("A",AI2)))</formula>
    </cfRule>
  </conditionalFormatting>
  <conditionalFormatting sqref="AO2:AR2">
    <cfRule type="containsText" dxfId="229" priority="12" operator="containsText" text="E">
      <formula>NOT(ISERROR(SEARCH("E",AO2)))</formula>
    </cfRule>
    <cfRule type="containsText" dxfId="228" priority="13" operator="containsText" text="B">
      <formula>NOT(ISERROR(SEARCH("B",AO2)))</formula>
    </cfRule>
    <cfRule type="containsText" dxfId="227" priority="14" operator="containsText" text="A">
      <formula>NOT(ISERROR(SEARCH("A",AO2)))</formula>
    </cfRule>
  </conditionalFormatting>
  <conditionalFormatting sqref="F3:Q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3:T3">
    <cfRule type="colorScale" priority="4">
      <colorScale>
        <cfvo type="min"/>
        <cfvo type="percentile" val="50"/>
        <cfvo type="max"/>
        <color rgb="FFF8696B"/>
        <color rgb="FFFFEB84"/>
        <color rgb="FF63BE7B"/>
      </colorScale>
    </cfRule>
  </conditionalFormatting>
  <conditionalFormatting sqref="R3:T3">
    <cfRule type="colorScale" priority="7">
      <colorScale>
        <cfvo type="min"/>
        <cfvo type="percentile" val="50"/>
        <cfvo type="max"/>
        <color rgb="FFF8696B"/>
        <color rgb="FFFFEB84"/>
        <color rgb="FF63BE7B"/>
      </colorScale>
    </cfRule>
  </conditionalFormatting>
  <conditionalFormatting sqref="AO3:AR3">
    <cfRule type="containsText" dxfId="226" priority="1" operator="containsText" text="E">
      <formula>NOT(ISERROR(SEARCH("E",AO3)))</formula>
    </cfRule>
    <cfRule type="containsText" dxfId="225" priority="2" operator="containsText" text="B">
      <formula>NOT(ISERROR(SEARCH("B",AO3)))</formula>
    </cfRule>
    <cfRule type="containsText" dxfId="224" priority="3" operator="containsText" text="A">
      <formula>NOT(ISERROR(SEARCH("A",AO3)))</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223" priority="29" operator="containsText" text="D">
      <formula>NOT(ISERROR(SEARCH("D",AJ2)))</formula>
    </cfRule>
    <cfRule type="containsText" dxfId="222" priority="30" operator="containsText" text="S">
      <formula>NOT(ISERROR(SEARCH("S",AJ2)))</formula>
    </cfRule>
    <cfRule type="containsText" dxfId="221" priority="31" operator="containsText" text="F">
      <formula>NOT(ISERROR(SEARCH("F",AJ2)))</formula>
    </cfRule>
    <cfRule type="containsText" dxfId="220" priority="32" operator="containsText" text="E">
      <formula>NOT(ISERROR(SEARCH("E",AJ2)))</formula>
    </cfRule>
    <cfRule type="containsText" dxfId="219" priority="33" operator="containsText" text="B">
      <formula>NOT(ISERROR(SEARCH("B",AJ2)))</formula>
    </cfRule>
    <cfRule type="containsText" dxfId="218" priority="34" operator="containsText" text="A">
      <formula>NOT(ISERROR(SEARCH("A",AJ2)))</formula>
    </cfRule>
  </conditionalFormatting>
  <conditionalFormatting sqref="AP2:AS2">
    <cfRule type="containsText" dxfId="217" priority="35" operator="containsText" text="E">
      <formula>NOT(ISERROR(SEARCH("E",AP2)))</formula>
    </cfRule>
    <cfRule type="containsText" dxfId="216" priority="36" operator="containsText" text="B">
      <formula>NOT(ISERROR(SEARCH("B",AP2)))</formula>
    </cfRule>
    <cfRule type="containsText" dxfId="215"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34"/>
  <sheetViews>
    <sheetView zoomScaleNormal="100" workbookViewId="0">
      <pane xSplit="5" ySplit="1" topLeftCell="AF10" activePane="bottomRight" state="frozen"/>
      <selection activeCell="E24" sqref="E24"/>
      <selection pane="topRight" activeCell="E24" sqref="E24"/>
      <selection pane="bottomLeft" activeCell="E24" sqref="E24"/>
      <selection pane="bottomRight" activeCell="AG37" sqref="AG36:AG3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26" si="0">SUM(F2:H2)</f>
        <v>35.900000000000006</v>
      </c>
      <c r="M2" s="22">
        <f t="shared" ref="M2:M26" si="1">SUM(I2:K2)</f>
        <v>36.4</v>
      </c>
      <c r="N2" s="23">
        <f t="shared" ref="N2:N26"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si="0"/>
        <v>35.799999999999997</v>
      </c>
      <c r="M6" s="22">
        <f t="shared" si="1"/>
        <v>37.799999999999997</v>
      </c>
      <c r="N6" s="23">
        <f t="shared" si="2"/>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0"/>
        <v>34.6</v>
      </c>
      <c r="M7" s="22">
        <f t="shared" si="1"/>
        <v>37.5</v>
      </c>
      <c r="N7" s="23">
        <f t="shared" si="2"/>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si="0"/>
        <v>36.200000000000003</v>
      </c>
      <c r="M8" s="22">
        <f t="shared" si="1"/>
        <v>37.400000000000006</v>
      </c>
      <c r="N8" s="23">
        <f t="shared" si="2"/>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0"/>
        <v>34.4</v>
      </c>
      <c r="M9" s="22">
        <f t="shared" si="1"/>
        <v>37.1</v>
      </c>
      <c r="N9" s="23">
        <f t="shared" si="2"/>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si="0"/>
        <v>35.9</v>
      </c>
      <c r="M10" s="22">
        <f t="shared" si="1"/>
        <v>35.900000000000006</v>
      </c>
      <c r="N10" s="23">
        <f t="shared" si="2"/>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0"/>
        <v>35.6</v>
      </c>
      <c r="M11" s="22">
        <f t="shared" si="1"/>
        <v>37.400000000000006</v>
      </c>
      <c r="N11" s="23">
        <f t="shared" si="2"/>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si="0"/>
        <v>34.9</v>
      </c>
      <c r="M12" s="22">
        <f t="shared" si="1"/>
        <v>37.299999999999997</v>
      </c>
      <c r="N12" s="23">
        <f t="shared" si="2"/>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0"/>
        <v>36</v>
      </c>
      <c r="M13" s="22">
        <f t="shared" si="1"/>
        <v>36.700000000000003</v>
      </c>
      <c r="N13" s="23">
        <f t="shared" si="2"/>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0"/>
        <v>36.299999999999997</v>
      </c>
      <c r="M14" s="22">
        <f t="shared" si="1"/>
        <v>37.5</v>
      </c>
      <c r="N14" s="23">
        <f t="shared" si="2"/>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si="0"/>
        <v>35.6</v>
      </c>
      <c r="M15" s="22">
        <f t="shared" si="1"/>
        <v>37.5</v>
      </c>
      <c r="N15" s="23">
        <f t="shared" si="2"/>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0"/>
        <v>34.700000000000003</v>
      </c>
      <c r="M16" s="22">
        <f t="shared" si="1"/>
        <v>37.4</v>
      </c>
      <c r="N16" s="23">
        <f t="shared" si="2"/>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si="0"/>
        <v>34.6</v>
      </c>
      <c r="M17" s="22">
        <f t="shared" si="1"/>
        <v>36.299999999999997</v>
      </c>
      <c r="N17" s="23">
        <f t="shared" si="2"/>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0"/>
        <v>34.599999999999994</v>
      </c>
      <c r="M18" s="22">
        <f t="shared" si="1"/>
        <v>37</v>
      </c>
      <c r="N18" s="23">
        <f t="shared" si="2"/>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0"/>
        <v>35.4</v>
      </c>
      <c r="M19" s="22">
        <f t="shared" si="1"/>
        <v>37.200000000000003</v>
      </c>
      <c r="N19" s="23">
        <f t="shared" si="2"/>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0"/>
        <v>34.700000000000003</v>
      </c>
      <c r="M20" s="22">
        <f t="shared" si="1"/>
        <v>38.1</v>
      </c>
      <c r="N20" s="23">
        <f t="shared" si="2"/>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8" t="s">
        <v>847</v>
      </c>
      <c r="F21" s="10">
        <v>12.4</v>
      </c>
      <c r="G21" s="10">
        <v>10.9</v>
      </c>
      <c r="H21" s="10">
        <v>11.4</v>
      </c>
      <c r="I21" s="10">
        <v>11.9</v>
      </c>
      <c r="J21" s="10">
        <v>12.2</v>
      </c>
      <c r="K21" s="10">
        <v>12.9</v>
      </c>
      <c r="L21" s="22">
        <f t="shared" si="0"/>
        <v>34.700000000000003</v>
      </c>
      <c r="M21" s="22">
        <f t="shared" si="1"/>
        <v>37</v>
      </c>
      <c r="N21" s="23">
        <f t="shared" si="2"/>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row r="22" spans="1:33" s="5" customFormat="1">
      <c r="A22" s="6">
        <v>45213</v>
      </c>
      <c r="B22" s="17" t="s">
        <v>919</v>
      </c>
      <c r="C22" s="8" t="s">
        <v>182</v>
      </c>
      <c r="D22" s="9">
        <v>5.0763888888888886E-2</v>
      </c>
      <c r="E22" s="8" t="s">
        <v>928</v>
      </c>
      <c r="F22" s="10">
        <v>12.7</v>
      </c>
      <c r="G22" s="10">
        <v>11.6</v>
      </c>
      <c r="H22" s="10">
        <v>12.1</v>
      </c>
      <c r="I22" s="10">
        <v>12.3</v>
      </c>
      <c r="J22" s="10">
        <v>12.4</v>
      </c>
      <c r="K22" s="10">
        <v>12.5</v>
      </c>
      <c r="L22" s="22">
        <f t="shared" si="0"/>
        <v>36.4</v>
      </c>
      <c r="M22" s="22">
        <f t="shared" si="1"/>
        <v>37.200000000000003</v>
      </c>
      <c r="N22" s="23">
        <f t="shared" si="2"/>
        <v>61.1</v>
      </c>
      <c r="O22" s="11" t="s">
        <v>196</v>
      </c>
      <c r="P22" s="11" t="s">
        <v>197</v>
      </c>
      <c r="Q22" s="13" t="s">
        <v>216</v>
      </c>
      <c r="R22" s="13" t="s">
        <v>340</v>
      </c>
      <c r="S22" s="13" t="s">
        <v>238</v>
      </c>
      <c r="T22" s="12">
        <v>5</v>
      </c>
      <c r="U22" s="12">
        <v>4.5999999999999996</v>
      </c>
      <c r="V22" s="11" t="s">
        <v>160</v>
      </c>
      <c r="W22" s="12">
        <v>0.9</v>
      </c>
      <c r="X22" s="12" t="s">
        <v>267</v>
      </c>
      <c r="Y22" s="12">
        <v>0.8</v>
      </c>
      <c r="Z22" s="8">
        <v>0.1</v>
      </c>
      <c r="AA22" s="8"/>
      <c r="AB22" s="11" t="s">
        <v>271</v>
      </c>
      <c r="AC22" s="11" t="s">
        <v>269</v>
      </c>
      <c r="AD22" s="11" t="s">
        <v>160</v>
      </c>
      <c r="AE22" s="8"/>
      <c r="AF22" s="8" t="s">
        <v>953</v>
      </c>
      <c r="AG22" s="27" t="s">
        <v>954</v>
      </c>
    </row>
    <row r="23" spans="1:33" s="5" customFormat="1">
      <c r="A23" s="6">
        <v>45220</v>
      </c>
      <c r="B23" s="18" t="s">
        <v>139</v>
      </c>
      <c r="C23" s="8" t="s">
        <v>182</v>
      </c>
      <c r="D23" s="9">
        <v>5.004629629629629E-2</v>
      </c>
      <c r="E23" s="8" t="s">
        <v>1010</v>
      </c>
      <c r="F23" s="10">
        <v>12.4</v>
      </c>
      <c r="G23" s="10">
        <v>10.9</v>
      </c>
      <c r="H23" s="10">
        <v>11.8</v>
      </c>
      <c r="I23" s="10">
        <v>12.4</v>
      </c>
      <c r="J23" s="10">
        <v>12.1</v>
      </c>
      <c r="K23" s="10">
        <v>12.8</v>
      </c>
      <c r="L23" s="22">
        <f t="shared" si="0"/>
        <v>35.1</v>
      </c>
      <c r="M23" s="22">
        <f t="shared" si="1"/>
        <v>37.299999999999997</v>
      </c>
      <c r="N23" s="23">
        <f t="shared" si="2"/>
        <v>59.6</v>
      </c>
      <c r="O23" s="11" t="s">
        <v>180</v>
      </c>
      <c r="P23" s="11" t="s">
        <v>181</v>
      </c>
      <c r="Q23" s="13" t="s">
        <v>1011</v>
      </c>
      <c r="R23" s="13" t="s">
        <v>740</v>
      </c>
      <c r="S23" s="13" t="s">
        <v>184</v>
      </c>
      <c r="T23" s="12">
        <v>6.3</v>
      </c>
      <c r="U23" s="12">
        <v>6.9</v>
      </c>
      <c r="V23" s="11" t="s">
        <v>160</v>
      </c>
      <c r="W23" s="12">
        <v>0.5</v>
      </c>
      <c r="X23" s="12" t="s">
        <v>267</v>
      </c>
      <c r="Y23" s="12">
        <v>0.5</v>
      </c>
      <c r="Z23" s="8" t="s">
        <v>268</v>
      </c>
      <c r="AA23" s="8"/>
      <c r="AB23" s="11" t="s">
        <v>269</v>
      </c>
      <c r="AC23" s="11" t="s">
        <v>269</v>
      </c>
      <c r="AD23" s="11" t="s">
        <v>160</v>
      </c>
      <c r="AE23" s="8"/>
      <c r="AF23" s="8" t="s">
        <v>1040</v>
      </c>
      <c r="AG23" s="27" t="s">
        <v>1041</v>
      </c>
    </row>
    <row r="24" spans="1:33" s="5" customFormat="1">
      <c r="A24" s="6">
        <v>45220</v>
      </c>
      <c r="B24" s="18" t="s">
        <v>140</v>
      </c>
      <c r="C24" s="8" t="s">
        <v>182</v>
      </c>
      <c r="D24" s="9">
        <v>4.9305555555555554E-2</v>
      </c>
      <c r="E24" s="8" t="s">
        <v>633</v>
      </c>
      <c r="F24" s="10">
        <v>12.2</v>
      </c>
      <c r="G24" s="10">
        <v>10.8</v>
      </c>
      <c r="H24" s="10">
        <v>11.5</v>
      </c>
      <c r="I24" s="10">
        <v>11.9</v>
      </c>
      <c r="J24" s="10">
        <v>11.9</v>
      </c>
      <c r="K24" s="10">
        <v>12.7</v>
      </c>
      <c r="L24" s="22">
        <f t="shared" si="0"/>
        <v>34.5</v>
      </c>
      <c r="M24" s="22">
        <f t="shared" si="1"/>
        <v>36.5</v>
      </c>
      <c r="N24" s="23">
        <f t="shared" si="2"/>
        <v>58.3</v>
      </c>
      <c r="O24" s="11" t="s">
        <v>180</v>
      </c>
      <c r="P24" s="11" t="s">
        <v>181</v>
      </c>
      <c r="Q24" s="13" t="s">
        <v>200</v>
      </c>
      <c r="R24" s="13" t="s">
        <v>357</v>
      </c>
      <c r="S24" s="13" t="s">
        <v>184</v>
      </c>
      <c r="T24" s="12">
        <v>6.3</v>
      </c>
      <c r="U24" s="12">
        <v>6.9</v>
      </c>
      <c r="V24" s="11" t="s">
        <v>160</v>
      </c>
      <c r="W24" s="12">
        <v>-0.3</v>
      </c>
      <c r="X24" s="12" t="s">
        <v>267</v>
      </c>
      <c r="Y24" s="12">
        <v>-0.3</v>
      </c>
      <c r="Z24" s="8" t="s">
        <v>268</v>
      </c>
      <c r="AA24" s="8"/>
      <c r="AB24" s="11" t="s">
        <v>186</v>
      </c>
      <c r="AC24" s="11" t="s">
        <v>269</v>
      </c>
      <c r="AD24" s="11" t="s">
        <v>159</v>
      </c>
      <c r="AE24" s="8"/>
      <c r="AF24" s="8" t="s">
        <v>1052</v>
      </c>
      <c r="AG24" s="27" t="s">
        <v>1053</v>
      </c>
    </row>
    <row r="25" spans="1:33" s="5" customFormat="1">
      <c r="A25" s="6">
        <v>45221</v>
      </c>
      <c r="B25" s="18" t="s">
        <v>800</v>
      </c>
      <c r="C25" s="8" t="s">
        <v>182</v>
      </c>
      <c r="D25" s="9">
        <v>5.0069444444444444E-2</v>
      </c>
      <c r="E25" s="8" t="s">
        <v>1020</v>
      </c>
      <c r="F25" s="10">
        <v>12.6</v>
      </c>
      <c r="G25" s="10">
        <v>11.5</v>
      </c>
      <c r="H25" s="10">
        <v>12</v>
      </c>
      <c r="I25" s="10">
        <v>11.8</v>
      </c>
      <c r="J25" s="10">
        <v>12.1</v>
      </c>
      <c r="K25" s="10">
        <v>12.6</v>
      </c>
      <c r="L25" s="22">
        <f t="shared" si="0"/>
        <v>36.1</v>
      </c>
      <c r="M25" s="22">
        <f t="shared" si="1"/>
        <v>36.5</v>
      </c>
      <c r="N25" s="23">
        <f t="shared" si="2"/>
        <v>60.000000000000007</v>
      </c>
      <c r="O25" s="11" t="s">
        <v>196</v>
      </c>
      <c r="P25" s="11" t="s">
        <v>181</v>
      </c>
      <c r="Q25" s="13" t="s">
        <v>210</v>
      </c>
      <c r="R25" s="13" t="s">
        <v>475</v>
      </c>
      <c r="S25" s="13" t="s">
        <v>810</v>
      </c>
      <c r="T25" s="12">
        <v>4.8</v>
      </c>
      <c r="U25" s="12">
        <v>5</v>
      </c>
      <c r="V25" s="11" t="s">
        <v>160</v>
      </c>
      <c r="W25" s="12">
        <v>-0.3</v>
      </c>
      <c r="X25" s="12" t="s">
        <v>267</v>
      </c>
      <c r="Y25" s="12">
        <v>-0.4</v>
      </c>
      <c r="Z25" s="8">
        <v>0.1</v>
      </c>
      <c r="AA25" s="8"/>
      <c r="AB25" s="11" t="s">
        <v>186</v>
      </c>
      <c r="AC25" s="11" t="s">
        <v>269</v>
      </c>
      <c r="AD25" s="11" t="s">
        <v>159</v>
      </c>
      <c r="AE25" s="8"/>
      <c r="AF25" s="8" t="s">
        <v>1060</v>
      </c>
      <c r="AG25" s="27" t="s">
        <v>1061</v>
      </c>
    </row>
    <row r="26" spans="1:33" s="5" customFormat="1">
      <c r="A26" s="6">
        <v>45227</v>
      </c>
      <c r="B26" s="18" t="s">
        <v>792</v>
      </c>
      <c r="C26" s="8" t="s">
        <v>182</v>
      </c>
      <c r="D26" s="9">
        <v>5.0706018518518518E-2</v>
      </c>
      <c r="E26" s="8" t="s">
        <v>1081</v>
      </c>
      <c r="F26" s="10">
        <v>12.6</v>
      </c>
      <c r="G26" s="10">
        <v>11.3</v>
      </c>
      <c r="H26" s="10">
        <v>12.1</v>
      </c>
      <c r="I26" s="10">
        <v>12.1</v>
      </c>
      <c r="J26" s="10">
        <v>12.3</v>
      </c>
      <c r="K26" s="10">
        <v>12.7</v>
      </c>
      <c r="L26" s="22">
        <f t="shared" si="0"/>
        <v>36</v>
      </c>
      <c r="M26" s="22">
        <f t="shared" si="1"/>
        <v>37.099999999999994</v>
      </c>
      <c r="N26" s="23">
        <f t="shared" si="2"/>
        <v>60.400000000000006</v>
      </c>
      <c r="O26" s="11" t="s">
        <v>196</v>
      </c>
      <c r="P26" s="11" t="s">
        <v>181</v>
      </c>
      <c r="Q26" s="13" t="s">
        <v>545</v>
      </c>
      <c r="R26" s="13" t="s">
        <v>460</v>
      </c>
      <c r="S26" s="13" t="s">
        <v>559</v>
      </c>
      <c r="T26" s="12">
        <v>5</v>
      </c>
      <c r="U26" s="12">
        <v>5.0999999999999996</v>
      </c>
      <c r="V26" s="11" t="s">
        <v>160</v>
      </c>
      <c r="W26" s="12">
        <v>0.4</v>
      </c>
      <c r="X26" s="12" t="s">
        <v>267</v>
      </c>
      <c r="Y26" s="12">
        <v>0.3</v>
      </c>
      <c r="Z26" s="8">
        <v>0.1</v>
      </c>
      <c r="AA26" s="8"/>
      <c r="AB26" s="11" t="s">
        <v>269</v>
      </c>
      <c r="AC26" s="11" t="s">
        <v>269</v>
      </c>
      <c r="AD26" s="11" t="s">
        <v>160</v>
      </c>
      <c r="AE26" s="8"/>
      <c r="AF26" s="8" t="s">
        <v>1108</v>
      </c>
      <c r="AG26" s="27" t="s">
        <v>1109</v>
      </c>
    </row>
    <row r="27" spans="1:33" s="5" customFormat="1">
      <c r="A27" s="6">
        <v>45234</v>
      </c>
      <c r="B27" s="18" t="s">
        <v>142</v>
      </c>
      <c r="C27" s="8" t="s">
        <v>182</v>
      </c>
      <c r="D27" s="9">
        <v>4.87037037037037E-2</v>
      </c>
      <c r="E27" s="8" t="s">
        <v>1165</v>
      </c>
      <c r="F27" s="10">
        <v>12.2</v>
      </c>
      <c r="G27" s="10">
        <v>11.4</v>
      </c>
      <c r="H27" s="10">
        <v>11.8</v>
      </c>
      <c r="I27" s="10">
        <v>11.7</v>
      </c>
      <c r="J27" s="10">
        <v>11.5</v>
      </c>
      <c r="K27" s="10">
        <v>12.2</v>
      </c>
      <c r="L27" s="22">
        <f t="shared" ref="L27:L28" si="3">SUM(F27:H27)</f>
        <v>35.400000000000006</v>
      </c>
      <c r="M27" s="22">
        <f t="shared" ref="M27:M28" si="4">SUM(I27:K27)</f>
        <v>35.4</v>
      </c>
      <c r="N27" s="23">
        <f t="shared" ref="N27:N28" si="5">SUM(F27:J27)</f>
        <v>58.600000000000009</v>
      </c>
      <c r="O27" s="11" t="s">
        <v>196</v>
      </c>
      <c r="P27" s="11" t="s">
        <v>181</v>
      </c>
      <c r="Q27" s="43" t="s">
        <v>741</v>
      </c>
      <c r="R27" s="13" t="s">
        <v>456</v>
      </c>
      <c r="S27" s="13" t="s">
        <v>727</v>
      </c>
      <c r="T27" s="12">
        <v>2.2000000000000002</v>
      </c>
      <c r="U27" s="12">
        <v>2</v>
      </c>
      <c r="V27" s="11" t="s">
        <v>160</v>
      </c>
      <c r="W27" s="12">
        <v>0.1</v>
      </c>
      <c r="X27" s="12" t="s">
        <v>267</v>
      </c>
      <c r="Y27" s="12">
        <v>0.1</v>
      </c>
      <c r="Z27" s="8" t="s">
        <v>268</v>
      </c>
      <c r="AA27" s="8"/>
      <c r="AB27" s="11" t="s">
        <v>270</v>
      </c>
      <c r="AC27" s="11" t="s">
        <v>269</v>
      </c>
      <c r="AD27" s="11" t="s">
        <v>159</v>
      </c>
      <c r="AE27" s="8"/>
      <c r="AF27" s="8" t="s">
        <v>1196</v>
      </c>
      <c r="AG27" s="27" t="s">
        <v>1197</v>
      </c>
    </row>
    <row r="28" spans="1:33" s="5" customFormat="1">
      <c r="A28" s="6">
        <v>45235</v>
      </c>
      <c r="B28" s="18" t="s">
        <v>140</v>
      </c>
      <c r="C28" s="8" t="s">
        <v>182</v>
      </c>
      <c r="D28" s="9">
        <v>4.9328703703703701E-2</v>
      </c>
      <c r="E28" s="8" t="s">
        <v>1175</v>
      </c>
      <c r="F28" s="10">
        <v>11.9</v>
      </c>
      <c r="G28" s="10">
        <v>10.7</v>
      </c>
      <c r="H28" s="10">
        <v>11.5</v>
      </c>
      <c r="I28" s="10">
        <v>11.8</v>
      </c>
      <c r="J28" s="10">
        <v>12.1</v>
      </c>
      <c r="K28" s="10">
        <v>13.2</v>
      </c>
      <c r="L28" s="22">
        <f t="shared" si="3"/>
        <v>34.1</v>
      </c>
      <c r="M28" s="22">
        <f t="shared" si="4"/>
        <v>37.099999999999994</v>
      </c>
      <c r="N28" s="23">
        <f t="shared" si="5"/>
        <v>58.000000000000007</v>
      </c>
      <c r="O28" s="11" t="s">
        <v>192</v>
      </c>
      <c r="P28" s="11" t="s">
        <v>181</v>
      </c>
      <c r="Q28" s="13" t="s">
        <v>189</v>
      </c>
      <c r="R28" s="13" t="s">
        <v>737</v>
      </c>
      <c r="S28" s="13" t="s">
        <v>201</v>
      </c>
      <c r="T28" s="12">
        <v>3.8</v>
      </c>
      <c r="U28" s="12">
        <v>3.4</v>
      </c>
      <c r="V28" s="11" t="s">
        <v>160</v>
      </c>
      <c r="W28" s="12">
        <v>-0.1</v>
      </c>
      <c r="X28" s="12" t="s">
        <v>267</v>
      </c>
      <c r="Y28" s="12">
        <v>-0.1</v>
      </c>
      <c r="Z28" s="8" t="s">
        <v>268</v>
      </c>
      <c r="AA28" s="8"/>
      <c r="AB28" s="11" t="s">
        <v>270</v>
      </c>
      <c r="AC28" s="11" t="s">
        <v>269</v>
      </c>
      <c r="AD28" s="11" t="s">
        <v>159</v>
      </c>
      <c r="AE28" s="8"/>
      <c r="AF28" s="8" t="s">
        <v>1214</v>
      </c>
      <c r="AG28" s="27" t="s">
        <v>1215</v>
      </c>
    </row>
    <row r="29" spans="1:33" s="5" customFormat="1">
      <c r="A29" s="6">
        <v>45241</v>
      </c>
      <c r="B29" s="18" t="s">
        <v>139</v>
      </c>
      <c r="C29" s="8" t="s">
        <v>374</v>
      </c>
      <c r="D29" s="9">
        <v>4.9398148148148142E-2</v>
      </c>
      <c r="E29" s="8" t="s">
        <v>1233</v>
      </c>
      <c r="F29" s="10">
        <v>12.2</v>
      </c>
      <c r="G29" s="10">
        <v>10.9</v>
      </c>
      <c r="H29" s="10">
        <v>11.5</v>
      </c>
      <c r="I29" s="10">
        <v>12.2</v>
      </c>
      <c r="J29" s="10">
        <v>12.1</v>
      </c>
      <c r="K29" s="10">
        <v>12.9</v>
      </c>
      <c r="L29" s="22">
        <f t="shared" ref="L29:L31" si="6">SUM(F29:H29)</f>
        <v>34.6</v>
      </c>
      <c r="M29" s="22">
        <f t="shared" ref="M29:M31" si="7">SUM(I29:K29)</f>
        <v>37.199999999999996</v>
      </c>
      <c r="N29" s="23">
        <f t="shared" ref="N29:N31" si="8">SUM(F29:J29)</f>
        <v>58.9</v>
      </c>
      <c r="O29" s="11" t="s">
        <v>192</v>
      </c>
      <c r="P29" s="11" t="s">
        <v>181</v>
      </c>
      <c r="Q29" s="13" t="s">
        <v>1234</v>
      </c>
      <c r="R29" s="13" t="s">
        <v>367</v>
      </c>
      <c r="S29" s="13" t="s">
        <v>242</v>
      </c>
      <c r="T29" s="12">
        <v>11.7</v>
      </c>
      <c r="U29" s="12">
        <v>13.4</v>
      </c>
      <c r="V29" s="11" t="s">
        <v>160</v>
      </c>
      <c r="W29" s="12">
        <v>-0.1</v>
      </c>
      <c r="X29" s="12" t="s">
        <v>267</v>
      </c>
      <c r="Y29" s="12">
        <v>-0.2</v>
      </c>
      <c r="Z29" s="8">
        <v>0.1</v>
      </c>
      <c r="AA29" s="8"/>
      <c r="AB29" s="11" t="s">
        <v>270</v>
      </c>
      <c r="AC29" s="11" t="s">
        <v>270</v>
      </c>
      <c r="AD29" s="11" t="s">
        <v>159</v>
      </c>
      <c r="AE29" s="8"/>
      <c r="AF29" s="8" t="s">
        <v>1265</v>
      </c>
      <c r="AG29" s="27" t="s">
        <v>1266</v>
      </c>
    </row>
    <row r="30" spans="1:33" s="5" customFormat="1">
      <c r="A30" s="6">
        <v>45242</v>
      </c>
      <c r="B30" s="18" t="s">
        <v>792</v>
      </c>
      <c r="C30" s="8" t="s">
        <v>370</v>
      </c>
      <c r="D30" s="9">
        <v>5.0081018518518518E-2</v>
      </c>
      <c r="E30" s="8" t="s">
        <v>1238</v>
      </c>
      <c r="F30" s="10">
        <v>12.5</v>
      </c>
      <c r="G30" s="10">
        <v>11.4</v>
      </c>
      <c r="H30" s="10">
        <v>11.7</v>
      </c>
      <c r="I30" s="10">
        <v>12.1</v>
      </c>
      <c r="J30" s="10">
        <v>12.2</v>
      </c>
      <c r="K30" s="10">
        <v>12.8</v>
      </c>
      <c r="L30" s="22">
        <f t="shared" si="6"/>
        <v>35.599999999999994</v>
      </c>
      <c r="M30" s="22">
        <f t="shared" si="7"/>
        <v>37.099999999999994</v>
      </c>
      <c r="N30" s="23">
        <f t="shared" si="8"/>
        <v>59.899999999999991</v>
      </c>
      <c r="O30" s="11" t="s">
        <v>180</v>
      </c>
      <c r="P30" s="11" t="s">
        <v>181</v>
      </c>
      <c r="Q30" s="13" t="s">
        <v>238</v>
      </c>
      <c r="R30" s="13" t="s">
        <v>933</v>
      </c>
      <c r="S30" s="13" t="s">
        <v>1009</v>
      </c>
      <c r="T30" s="12">
        <v>10.199999999999999</v>
      </c>
      <c r="U30" s="12">
        <v>11.1</v>
      </c>
      <c r="V30" s="11" t="s">
        <v>161</v>
      </c>
      <c r="W30" s="12" t="s">
        <v>268</v>
      </c>
      <c r="X30" s="12" t="s">
        <v>267</v>
      </c>
      <c r="Y30" s="12">
        <v>-0.2</v>
      </c>
      <c r="Z30" s="8">
        <v>0.2</v>
      </c>
      <c r="AA30" s="8" t="s">
        <v>273</v>
      </c>
      <c r="AB30" s="11" t="s">
        <v>270</v>
      </c>
      <c r="AC30" s="11" t="s">
        <v>270</v>
      </c>
      <c r="AD30" s="11" t="s">
        <v>159</v>
      </c>
      <c r="AE30" s="8"/>
      <c r="AF30" s="8" t="s">
        <v>1273</v>
      </c>
      <c r="AG30" s="27" t="s">
        <v>1274</v>
      </c>
    </row>
    <row r="31" spans="1:33" s="5" customFormat="1">
      <c r="A31" s="6">
        <v>45242</v>
      </c>
      <c r="B31" s="18" t="s">
        <v>135</v>
      </c>
      <c r="C31" s="8" t="s">
        <v>370</v>
      </c>
      <c r="D31" s="9">
        <v>5.0057870370370371E-2</v>
      </c>
      <c r="E31" s="8" t="s">
        <v>1250</v>
      </c>
      <c r="F31" s="10">
        <v>12.1</v>
      </c>
      <c r="G31" s="10">
        <v>11.3</v>
      </c>
      <c r="H31" s="10">
        <v>11.5</v>
      </c>
      <c r="I31" s="10">
        <v>11.9</v>
      </c>
      <c r="J31" s="10">
        <v>12.5</v>
      </c>
      <c r="K31" s="10">
        <v>13.2</v>
      </c>
      <c r="L31" s="22">
        <f t="shared" si="6"/>
        <v>34.9</v>
      </c>
      <c r="M31" s="22">
        <f t="shared" si="7"/>
        <v>37.599999999999994</v>
      </c>
      <c r="N31" s="23">
        <f t="shared" si="8"/>
        <v>59.3</v>
      </c>
      <c r="O31" s="11" t="s">
        <v>180</v>
      </c>
      <c r="P31" s="11" t="s">
        <v>329</v>
      </c>
      <c r="Q31" s="13" t="s">
        <v>201</v>
      </c>
      <c r="R31" s="13" t="s">
        <v>357</v>
      </c>
      <c r="S31" s="13" t="s">
        <v>262</v>
      </c>
      <c r="T31" s="12">
        <v>10.199999999999999</v>
      </c>
      <c r="U31" s="12">
        <v>11.1</v>
      </c>
      <c r="V31" s="11" t="s">
        <v>161</v>
      </c>
      <c r="W31" s="12">
        <v>2.2999999999999998</v>
      </c>
      <c r="X31" s="12" t="s">
        <v>267</v>
      </c>
      <c r="Y31" s="12">
        <v>2.1</v>
      </c>
      <c r="Z31" s="8">
        <v>0.2</v>
      </c>
      <c r="AA31" s="8"/>
      <c r="AB31" s="11" t="s">
        <v>271</v>
      </c>
      <c r="AC31" s="11" t="s">
        <v>269</v>
      </c>
      <c r="AD31" s="11" t="s">
        <v>159</v>
      </c>
      <c r="AE31" s="8"/>
      <c r="AF31" s="8" t="s">
        <v>1291</v>
      </c>
      <c r="AG31" s="27" t="s">
        <v>1292</v>
      </c>
    </row>
    <row r="32" spans="1:33" s="5" customFormat="1">
      <c r="A32" s="6">
        <v>45249</v>
      </c>
      <c r="B32" s="18" t="s">
        <v>140</v>
      </c>
      <c r="C32" s="8" t="s">
        <v>370</v>
      </c>
      <c r="D32" s="9">
        <v>5.002314814814815E-2</v>
      </c>
      <c r="E32" s="8" t="s">
        <v>1318</v>
      </c>
      <c r="F32" s="10">
        <v>12.3</v>
      </c>
      <c r="G32" s="10">
        <v>10.9</v>
      </c>
      <c r="H32" s="10">
        <v>11.7</v>
      </c>
      <c r="I32" s="10">
        <v>12.3</v>
      </c>
      <c r="J32" s="10">
        <v>12.2</v>
      </c>
      <c r="K32" s="10">
        <v>12.8</v>
      </c>
      <c r="L32" s="22">
        <f t="shared" ref="L32" si="9">SUM(F32:H32)</f>
        <v>34.900000000000006</v>
      </c>
      <c r="M32" s="22">
        <f t="shared" ref="M32" si="10">SUM(I32:K32)</f>
        <v>37.299999999999997</v>
      </c>
      <c r="N32" s="23">
        <f t="shared" ref="N32" si="11">SUM(F32:J32)</f>
        <v>59.400000000000006</v>
      </c>
      <c r="O32" s="11" t="s">
        <v>180</v>
      </c>
      <c r="P32" s="11" t="s">
        <v>181</v>
      </c>
      <c r="Q32" s="13" t="s">
        <v>184</v>
      </c>
      <c r="R32" s="13" t="s">
        <v>213</v>
      </c>
      <c r="S32" s="13" t="s">
        <v>1319</v>
      </c>
      <c r="T32" s="12">
        <v>7.3</v>
      </c>
      <c r="U32" s="12">
        <v>9.6</v>
      </c>
      <c r="V32" s="11" t="s">
        <v>159</v>
      </c>
      <c r="W32" s="12">
        <v>0.9</v>
      </c>
      <c r="X32" s="12" t="s">
        <v>267</v>
      </c>
      <c r="Y32" s="12">
        <v>1</v>
      </c>
      <c r="Z32" s="8">
        <v>-0.1</v>
      </c>
      <c r="AA32" s="8"/>
      <c r="AB32" s="11" t="s">
        <v>271</v>
      </c>
      <c r="AC32" s="11" t="s">
        <v>269</v>
      </c>
      <c r="AD32" s="11" t="s">
        <v>160</v>
      </c>
      <c r="AE32" s="8"/>
      <c r="AF32" s="8" t="s">
        <v>1361</v>
      </c>
      <c r="AG32" s="27" t="s">
        <v>1362</v>
      </c>
    </row>
    <row r="33" spans="1:33" s="5" customFormat="1">
      <c r="A33" s="6">
        <v>45255</v>
      </c>
      <c r="B33" s="18" t="s">
        <v>921</v>
      </c>
      <c r="C33" s="8" t="s">
        <v>182</v>
      </c>
      <c r="D33" s="9">
        <v>5.0092592592592598E-2</v>
      </c>
      <c r="E33" s="8" t="s">
        <v>1373</v>
      </c>
      <c r="F33" s="10">
        <v>12.5</v>
      </c>
      <c r="G33" s="10">
        <v>11.4</v>
      </c>
      <c r="H33" s="10">
        <v>11.6</v>
      </c>
      <c r="I33" s="10">
        <v>12.3</v>
      </c>
      <c r="J33" s="10">
        <v>12.6</v>
      </c>
      <c r="K33" s="10">
        <v>12.4</v>
      </c>
      <c r="L33" s="22">
        <f t="shared" ref="L33:L34" si="12">SUM(F33:H33)</f>
        <v>35.5</v>
      </c>
      <c r="M33" s="22">
        <f t="shared" ref="M33:M34" si="13">SUM(I33:K33)</f>
        <v>37.299999999999997</v>
      </c>
      <c r="N33" s="23">
        <f t="shared" ref="N33:N34" si="14">SUM(F33:J33)</f>
        <v>60.4</v>
      </c>
      <c r="O33" s="11" t="s">
        <v>180</v>
      </c>
      <c r="P33" s="11" t="s">
        <v>181</v>
      </c>
      <c r="Q33" s="13" t="s">
        <v>357</v>
      </c>
      <c r="R33" s="13" t="s">
        <v>655</v>
      </c>
      <c r="S33" s="13" t="s">
        <v>375</v>
      </c>
      <c r="T33" s="12">
        <v>3.5</v>
      </c>
      <c r="U33" s="12">
        <v>6</v>
      </c>
      <c r="V33" s="11" t="s">
        <v>159</v>
      </c>
      <c r="W33" s="12">
        <v>-0.1</v>
      </c>
      <c r="X33" s="12" t="s">
        <v>267</v>
      </c>
      <c r="Y33" s="12">
        <v>-0.1</v>
      </c>
      <c r="Z33" s="8" t="s">
        <v>268</v>
      </c>
      <c r="AA33" s="8"/>
      <c r="AB33" s="11" t="s">
        <v>270</v>
      </c>
      <c r="AC33" s="11" t="s">
        <v>270</v>
      </c>
      <c r="AD33" s="11" t="s">
        <v>159</v>
      </c>
      <c r="AE33" s="8"/>
      <c r="AF33" s="8" t="s">
        <v>1401</v>
      </c>
      <c r="AG33" s="27" t="s">
        <v>1402</v>
      </c>
    </row>
    <row r="34" spans="1:33" s="5" customFormat="1">
      <c r="A34" s="6">
        <v>45256</v>
      </c>
      <c r="B34" s="18" t="s">
        <v>792</v>
      </c>
      <c r="C34" s="8" t="s">
        <v>182</v>
      </c>
      <c r="D34" s="9">
        <v>5.0057870370370371E-2</v>
      </c>
      <c r="E34" s="8" t="s">
        <v>1379</v>
      </c>
      <c r="F34" s="10">
        <v>12.5</v>
      </c>
      <c r="G34" s="10">
        <v>10.9</v>
      </c>
      <c r="H34" s="10">
        <v>11.7</v>
      </c>
      <c r="I34" s="10">
        <v>12.2</v>
      </c>
      <c r="J34" s="10">
        <v>12.5</v>
      </c>
      <c r="K34" s="10">
        <v>12.7</v>
      </c>
      <c r="L34" s="22">
        <f t="shared" si="12"/>
        <v>35.099999999999994</v>
      </c>
      <c r="M34" s="22">
        <f t="shared" si="13"/>
        <v>37.4</v>
      </c>
      <c r="N34" s="23">
        <f t="shared" si="14"/>
        <v>59.8</v>
      </c>
      <c r="O34" s="11" t="s">
        <v>180</v>
      </c>
      <c r="P34" s="11" t="s">
        <v>181</v>
      </c>
      <c r="Q34" s="13" t="s">
        <v>216</v>
      </c>
      <c r="R34" s="13" t="s">
        <v>475</v>
      </c>
      <c r="S34" s="13" t="s">
        <v>341</v>
      </c>
      <c r="T34" s="12">
        <v>3.8</v>
      </c>
      <c r="U34" s="12">
        <v>4.7</v>
      </c>
      <c r="V34" s="11" t="s">
        <v>159</v>
      </c>
      <c r="W34" s="12">
        <v>-0.2</v>
      </c>
      <c r="X34" s="12" t="s">
        <v>267</v>
      </c>
      <c r="Y34" s="12">
        <v>-0.2</v>
      </c>
      <c r="Z34" s="8" t="s">
        <v>268</v>
      </c>
      <c r="AA34" s="8"/>
      <c r="AB34" s="11" t="s">
        <v>270</v>
      </c>
      <c r="AC34" s="11" t="s">
        <v>269</v>
      </c>
      <c r="AD34" s="11" t="s">
        <v>159</v>
      </c>
      <c r="AE34" s="8"/>
      <c r="AF34" s="8" t="s">
        <v>1413</v>
      </c>
      <c r="AG34" s="27" t="s">
        <v>1414</v>
      </c>
    </row>
  </sheetData>
  <autoFilter ref="A1:AF5" xr:uid="{00000000-0009-0000-0000-00000A000000}"/>
  <phoneticPr fontId="12"/>
  <conditionalFormatting sqref="F2:K4">
    <cfRule type="colorScale" priority="1565">
      <colorScale>
        <cfvo type="min"/>
        <cfvo type="percentile" val="50"/>
        <cfvo type="max"/>
        <color rgb="FFF8696B"/>
        <color rgb="FFFFEB84"/>
        <color rgb="FF63BE7B"/>
      </colorScale>
    </cfRule>
  </conditionalFormatting>
  <conditionalFormatting sqref="F5:K5">
    <cfRule type="colorScale" priority="798">
      <colorScale>
        <cfvo type="min"/>
        <cfvo type="percentile" val="50"/>
        <cfvo type="max"/>
        <color rgb="FFF8696B"/>
        <color rgb="FFFFEB84"/>
        <color rgb="FF63BE7B"/>
      </colorScale>
    </cfRule>
  </conditionalFormatting>
  <conditionalFormatting sqref="F6:K7">
    <cfRule type="colorScale" priority="63">
      <colorScale>
        <cfvo type="min"/>
        <cfvo type="percentile" val="50"/>
        <cfvo type="max"/>
        <color rgb="FFF8696B"/>
        <color rgb="FFFFEB84"/>
        <color rgb="FF63BE7B"/>
      </colorScale>
    </cfRule>
  </conditionalFormatting>
  <conditionalFormatting sqref="F8:K9">
    <cfRule type="colorScale" priority="59">
      <colorScale>
        <cfvo type="min"/>
        <cfvo type="percentile" val="50"/>
        <cfvo type="max"/>
        <color rgb="FFF8696B"/>
        <color rgb="FFFFEB84"/>
        <color rgb="FF63BE7B"/>
      </colorScale>
    </cfRule>
  </conditionalFormatting>
  <conditionalFormatting sqref="V2:V29">
    <cfRule type="containsText" dxfId="214" priority="72" operator="containsText" text="D">
      <formula>NOT(ISERROR(SEARCH("D",V2)))</formula>
    </cfRule>
    <cfRule type="containsText" dxfId="213" priority="73" operator="containsText" text="S">
      <formula>NOT(ISERROR(SEARCH("S",V2)))</formula>
    </cfRule>
    <cfRule type="containsText" dxfId="212" priority="74" operator="containsText" text="F">
      <formula>NOT(ISERROR(SEARCH("F",V2)))</formula>
    </cfRule>
  </conditionalFormatting>
  <conditionalFormatting sqref="V2:AE5 V15:AE16">
    <cfRule type="containsText" dxfId="211" priority="75" operator="containsText" text="E">
      <formula>NOT(ISERROR(SEARCH("E",V2)))</formula>
    </cfRule>
    <cfRule type="containsText" dxfId="210" priority="76" operator="containsText" text="B">
      <formula>NOT(ISERROR(SEARCH("B",V2)))</formula>
    </cfRule>
    <cfRule type="containsText" dxfId="209" priority="77" operator="containsText" text="A">
      <formula>NOT(ISERROR(SEARCH("A",V2)))</formula>
    </cfRule>
  </conditionalFormatting>
  <conditionalFormatting sqref="V6:AE9">
    <cfRule type="containsText" dxfId="208" priority="56" operator="containsText" text="E">
      <formula>NOT(ISERROR(SEARCH("E",V6)))</formula>
    </cfRule>
    <cfRule type="containsText" dxfId="207" priority="57" operator="containsText" text="B">
      <formula>NOT(ISERROR(SEARCH("B",V6)))</formula>
    </cfRule>
    <cfRule type="containsText" dxfId="206" priority="58" operator="containsText" text="A">
      <formula>NOT(ISERROR(SEARCH("A",V6)))</formula>
    </cfRule>
  </conditionalFormatting>
  <conditionalFormatting sqref="F10:K11">
    <cfRule type="colorScale" priority="55">
      <colorScale>
        <cfvo type="min"/>
        <cfvo type="percentile" val="50"/>
        <cfvo type="max"/>
        <color rgb="FFF8696B"/>
        <color rgb="FFFFEB84"/>
        <color rgb="FF63BE7B"/>
      </colorScale>
    </cfRule>
  </conditionalFormatting>
  <conditionalFormatting sqref="V10:AE11">
    <cfRule type="containsText" dxfId="205" priority="52" operator="containsText" text="E">
      <formula>NOT(ISERROR(SEARCH("E",V10)))</formula>
    </cfRule>
    <cfRule type="containsText" dxfId="204" priority="53" operator="containsText" text="B">
      <formula>NOT(ISERROR(SEARCH("B",V10)))</formula>
    </cfRule>
    <cfRule type="containsText" dxfId="203" priority="54" operator="containsText" text="A">
      <formula>NOT(ISERROR(SEARCH("A",V10)))</formula>
    </cfRule>
  </conditionalFormatting>
  <conditionalFormatting sqref="F12:K14">
    <cfRule type="colorScale" priority="51">
      <colorScale>
        <cfvo type="min"/>
        <cfvo type="percentile" val="50"/>
        <cfvo type="max"/>
        <color rgb="FFF8696B"/>
        <color rgb="FFFFEB84"/>
        <color rgb="FF63BE7B"/>
      </colorScale>
    </cfRule>
  </conditionalFormatting>
  <conditionalFormatting sqref="V12:AE14">
    <cfRule type="containsText" dxfId="202" priority="48" operator="containsText" text="E">
      <formula>NOT(ISERROR(SEARCH("E",V12)))</formula>
    </cfRule>
    <cfRule type="containsText" dxfId="201" priority="49" operator="containsText" text="B">
      <formula>NOT(ISERROR(SEARCH("B",V12)))</formula>
    </cfRule>
    <cfRule type="containsText" dxfId="200" priority="50" operator="containsText" text="A">
      <formula>NOT(ISERROR(SEARCH("A",V12)))</formula>
    </cfRule>
  </conditionalFormatting>
  <conditionalFormatting sqref="F15:K16">
    <cfRule type="colorScale" priority="2046">
      <colorScale>
        <cfvo type="min"/>
        <cfvo type="percentile" val="50"/>
        <cfvo type="max"/>
        <color rgb="FFF8696B"/>
        <color rgb="FFFFEB84"/>
        <color rgb="FF63BE7B"/>
      </colorScale>
    </cfRule>
  </conditionalFormatting>
  <conditionalFormatting sqref="V17:AE21">
    <cfRule type="containsText" dxfId="199" priority="40" operator="containsText" text="E">
      <formula>NOT(ISERROR(SEARCH("E",V17)))</formula>
    </cfRule>
    <cfRule type="containsText" dxfId="198" priority="41" operator="containsText" text="B">
      <formula>NOT(ISERROR(SEARCH("B",V17)))</formula>
    </cfRule>
    <cfRule type="containsText" dxfId="197" priority="42" operator="containsText" text="A">
      <formula>NOT(ISERROR(SEARCH("A",V17)))</formula>
    </cfRule>
  </conditionalFormatting>
  <conditionalFormatting sqref="F17:K21">
    <cfRule type="colorScale" priority="43">
      <colorScale>
        <cfvo type="min"/>
        <cfvo type="percentile" val="50"/>
        <cfvo type="max"/>
        <color rgb="FFF8696B"/>
        <color rgb="FFFFEB84"/>
        <color rgb="FF63BE7B"/>
      </colorScale>
    </cfRule>
  </conditionalFormatting>
  <conditionalFormatting sqref="V22:AE22">
    <cfRule type="containsText" dxfId="196" priority="36" operator="containsText" text="E">
      <formula>NOT(ISERROR(SEARCH("E",V22)))</formula>
    </cfRule>
    <cfRule type="containsText" dxfId="195" priority="37" operator="containsText" text="B">
      <formula>NOT(ISERROR(SEARCH("B",V22)))</formula>
    </cfRule>
    <cfRule type="containsText" dxfId="194" priority="38" operator="containsText" text="A">
      <formula>NOT(ISERROR(SEARCH("A",V22)))</formula>
    </cfRule>
  </conditionalFormatting>
  <conditionalFormatting sqref="F22:K22">
    <cfRule type="colorScale" priority="39">
      <colorScale>
        <cfvo type="min"/>
        <cfvo type="percentile" val="50"/>
        <cfvo type="max"/>
        <color rgb="FFF8696B"/>
        <color rgb="FFFFEB84"/>
        <color rgb="FF63BE7B"/>
      </colorScale>
    </cfRule>
  </conditionalFormatting>
  <conditionalFormatting sqref="V23:AE25">
    <cfRule type="containsText" dxfId="193" priority="32" operator="containsText" text="E">
      <formula>NOT(ISERROR(SEARCH("E",V23)))</formula>
    </cfRule>
    <cfRule type="containsText" dxfId="192" priority="33" operator="containsText" text="B">
      <formula>NOT(ISERROR(SEARCH("B",V23)))</formula>
    </cfRule>
    <cfRule type="containsText" dxfId="191" priority="34" operator="containsText" text="A">
      <formula>NOT(ISERROR(SEARCH("A",V23)))</formula>
    </cfRule>
  </conditionalFormatting>
  <conditionalFormatting sqref="F23:K25">
    <cfRule type="colorScale" priority="35">
      <colorScale>
        <cfvo type="min"/>
        <cfvo type="percentile" val="50"/>
        <cfvo type="max"/>
        <color rgb="FFF8696B"/>
        <color rgb="FFFFEB84"/>
        <color rgb="FF63BE7B"/>
      </colorScale>
    </cfRule>
  </conditionalFormatting>
  <conditionalFormatting sqref="V26:AE26">
    <cfRule type="containsText" dxfId="190" priority="28" operator="containsText" text="E">
      <formula>NOT(ISERROR(SEARCH("E",V26)))</formula>
    </cfRule>
    <cfRule type="containsText" dxfId="189" priority="29" operator="containsText" text="B">
      <formula>NOT(ISERROR(SEARCH("B",V26)))</formula>
    </cfRule>
    <cfRule type="containsText" dxfId="188" priority="30" operator="containsText" text="A">
      <formula>NOT(ISERROR(SEARCH("A",V26)))</formula>
    </cfRule>
  </conditionalFormatting>
  <conditionalFormatting sqref="F26:K26">
    <cfRule type="colorScale" priority="27">
      <colorScale>
        <cfvo type="min"/>
        <cfvo type="percentile" val="50"/>
        <cfvo type="max"/>
        <color rgb="FFF8696B"/>
        <color rgb="FFFFEB84"/>
        <color rgb="FF63BE7B"/>
      </colorScale>
    </cfRule>
  </conditionalFormatting>
  <conditionalFormatting sqref="V27:AE28">
    <cfRule type="containsText" dxfId="187" priority="24" operator="containsText" text="E">
      <formula>NOT(ISERROR(SEARCH("E",V27)))</formula>
    </cfRule>
    <cfRule type="containsText" dxfId="186" priority="25" operator="containsText" text="B">
      <formula>NOT(ISERROR(SEARCH("B",V27)))</formula>
    </cfRule>
    <cfRule type="containsText" dxfId="185" priority="26" operator="containsText" text="A">
      <formula>NOT(ISERROR(SEARCH("A",V27)))</formula>
    </cfRule>
  </conditionalFormatting>
  <conditionalFormatting sqref="F27:K28">
    <cfRule type="colorScale" priority="23">
      <colorScale>
        <cfvo type="min"/>
        <cfvo type="percentile" val="50"/>
        <cfvo type="max"/>
        <color rgb="FFF8696B"/>
        <color rgb="FFFFEB84"/>
        <color rgb="FF63BE7B"/>
      </colorScale>
    </cfRule>
  </conditionalFormatting>
  <conditionalFormatting sqref="V29:AE29 W30:AE31">
    <cfRule type="containsText" dxfId="184" priority="20" operator="containsText" text="E">
      <formula>NOT(ISERROR(SEARCH("E",V29)))</formula>
    </cfRule>
    <cfRule type="containsText" dxfId="183" priority="21" operator="containsText" text="B">
      <formula>NOT(ISERROR(SEARCH("B",V29)))</formula>
    </cfRule>
    <cfRule type="containsText" dxfId="182" priority="22" operator="containsText" text="A">
      <formula>NOT(ISERROR(SEARCH("A",V29)))</formula>
    </cfRule>
  </conditionalFormatting>
  <conditionalFormatting sqref="F29:K31">
    <cfRule type="colorScale" priority="19">
      <colorScale>
        <cfvo type="min"/>
        <cfvo type="percentile" val="50"/>
        <cfvo type="max"/>
        <color rgb="FFF8696B"/>
        <color rgb="FFFFEB84"/>
        <color rgb="FF63BE7B"/>
      </colorScale>
    </cfRule>
  </conditionalFormatting>
  <conditionalFormatting sqref="V30:V34">
    <cfRule type="containsText" dxfId="181" priority="15" operator="containsText" text="D">
      <formula>NOT(ISERROR(SEARCH("D",V30)))</formula>
    </cfRule>
    <cfRule type="containsText" dxfId="180" priority="16" operator="containsText" text="S">
      <formula>NOT(ISERROR(SEARCH("S",V30)))</formula>
    </cfRule>
    <cfRule type="containsText" dxfId="179" priority="17" operator="containsText" text="F">
      <formula>NOT(ISERROR(SEARCH("F",V30)))</formula>
    </cfRule>
    <cfRule type="containsText" dxfId="178" priority="18" operator="containsText" text="A">
      <formula>NOT(ISERROR(SEARCH("A",V30)))</formula>
    </cfRule>
  </conditionalFormatting>
  <conditionalFormatting sqref="V30:V34">
    <cfRule type="containsText" dxfId="177" priority="13" operator="containsText" text="E">
      <formula>NOT(ISERROR(SEARCH("E",V30)))</formula>
    </cfRule>
    <cfRule type="containsText" dxfId="176" priority="14" operator="containsText" text="B">
      <formula>NOT(ISERROR(SEARCH("B",V30)))</formula>
    </cfRule>
  </conditionalFormatting>
  <conditionalFormatting sqref="V30:V34">
    <cfRule type="containsText" dxfId="175" priority="11" operator="containsText" text="E">
      <formula>NOT(ISERROR(SEARCH("E",V30)))</formula>
    </cfRule>
    <cfRule type="containsText" dxfId="174" priority="12" operator="containsText" text="B">
      <formula>NOT(ISERROR(SEARCH("B",V30)))</formula>
    </cfRule>
  </conditionalFormatting>
  <conditionalFormatting sqref="V30:V34">
    <cfRule type="containsText" dxfId="173" priority="9" operator="containsText" text="E">
      <formula>NOT(ISERROR(SEARCH("E",V30)))</formula>
    </cfRule>
    <cfRule type="containsText" dxfId="172" priority="10" operator="containsText" text="B">
      <formula>NOT(ISERROR(SEARCH("B",V30)))</formula>
    </cfRule>
  </conditionalFormatting>
  <conditionalFormatting sqref="W32:AE32">
    <cfRule type="containsText" dxfId="171" priority="6" operator="containsText" text="E">
      <formula>NOT(ISERROR(SEARCH("E",W32)))</formula>
    </cfRule>
    <cfRule type="containsText" dxfId="170" priority="7" operator="containsText" text="B">
      <formula>NOT(ISERROR(SEARCH("B",W32)))</formula>
    </cfRule>
    <cfRule type="containsText" dxfId="169" priority="8" operator="containsText" text="A">
      <formula>NOT(ISERROR(SEARCH("A",W32)))</formula>
    </cfRule>
  </conditionalFormatting>
  <conditionalFormatting sqref="F32:K32">
    <cfRule type="colorScale" priority="5">
      <colorScale>
        <cfvo type="min"/>
        <cfvo type="percentile" val="50"/>
        <cfvo type="max"/>
        <color rgb="FFF8696B"/>
        <color rgb="FFFFEB84"/>
        <color rgb="FF63BE7B"/>
      </colorScale>
    </cfRule>
  </conditionalFormatting>
  <conditionalFormatting sqref="W33:AE34">
    <cfRule type="containsText" dxfId="168" priority="2" operator="containsText" text="E">
      <formula>NOT(ISERROR(SEARCH("E",W33)))</formula>
    </cfRule>
    <cfRule type="containsText" dxfId="167" priority="3" operator="containsText" text="B">
      <formula>NOT(ISERROR(SEARCH("B",W33)))</formula>
    </cfRule>
    <cfRule type="containsText" dxfId="166" priority="4" operator="containsText" text="A">
      <formula>NOT(ISERROR(SEARCH("A",W33)))</formula>
    </cfRule>
  </conditionalFormatting>
  <conditionalFormatting sqref="F33:K3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2:AE34"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L22:N22 L23:N25 L26:O26 L27:N28 L29:N31 L32:N32 L33:N34"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43"/>
  <sheetViews>
    <sheetView zoomScaleNormal="100" workbookViewId="0">
      <pane xSplit="5" ySplit="1" topLeftCell="F18" activePane="bottomRight" state="frozen"/>
      <selection activeCell="E15" sqref="E15"/>
      <selection pane="topRight" activeCell="E15" sqref="E15"/>
      <selection pane="bottomLeft" activeCell="E15" sqref="E15"/>
      <selection pane="bottomRight" activeCell="AI46" sqref="AI4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16" si="0">SUM(F2:H2)</f>
        <v>34.1</v>
      </c>
      <c r="N2" s="22">
        <f t="shared" ref="N2:N16" si="1">I2</f>
        <v>12.1</v>
      </c>
      <c r="O2" s="22">
        <f t="shared" ref="O2:O16" si="2">SUM(J2:L2)</f>
        <v>38.5</v>
      </c>
      <c r="P2" s="23">
        <f t="shared" ref="P2:P16"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si="0"/>
        <v>34.700000000000003</v>
      </c>
      <c r="N4" s="22">
        <f t="shared" si="1"/>
        <v>12.3</v>
      </c>
      <c r="O4" s="22">
        <f t="shared" si="2"/>
        <v>37.6</v>
      </c>
      <c r="P4" s="23">
        <f t="shared" si="3"/>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0"/>
        <v>36.6</v>
      </c>
      <c r="N5" s="22">
        <f t="shared" si="1"/>
        <v>12.5</v>
      </c>
      <c r="O5" s="22">
        <f t="shared" si="2"/>
        <v>37.200000000000003</v>
      </c>
      <c r="P5" s="23">
        <f t="shared" si="3"/>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0"/>
        <v>35.299999999999997</v>
      </c>
      <c r="N6" s="22">
        <f t="shared" si="1"/>
        <v>12.3</v>
      </c>
      <c r="O6" s="22">
        <f t="shared" si="2"/>
        <v>36.9</v>
      </c>
      <c r="P6" s="23">
        <f t="shared" si="3"/>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0"/>
        <v>34</v>
      </c>
      <c r="N7" s="22">
        <f t="shared" si="1"/>
        <v>12.2</v>
      </c>
      <c r="O7" s="22">
        <f t="shared" si="2"/>
        <v>37.9</v>
      </c>
      <c r="P7" s="23">
        <f t="shared" si="3"/>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si="0"/>
        <v>34.9</v>
      </c>
      <c r="N8" s="22">
        <f t="shared" si="1"/>
        <v>12.1</v>
      </c>
      <c r="O8" s="22">
        <f t="shared" si="2"/>
        <v>38.700000000000003</v>
      </c>
      <c r="P8" s="23">
        <f t="shared" si="3"/>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0"/>
        <v>35.5</v>
      </c>
      <c r="N9" s="22">
        <f t="shared" si="1"/>
        <v>12.5</v>
      </c>
      <c r="O9" s="22">
        <f t="shared" si="2"/>
        <v>37.6</v>
      </c>
      <c r="P9" s="23">
        <f t="shared" si="3"/>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0"/>
        <v>34.700000000000003</v>
      </c>
      <c r="N10" s="22">
        <f t="shared" si="1"/>
        <v>12.4</v>
      </c>
      <c r="O10" s="22">
        <f t="shared" si="2"/>
        <v>37.199999999999996</v>
      </c>
      <c r="P10" s="23">
        <f t="shared" si="3"/>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si="0"/>
        <v>35</v>
      </c>
      <c r="N11" s="22">
        <f t="shared" si="1"/>
        <v>12.3</v>
      </c>
      <c r="O11" s="22">
        <f t="shared" si="2"/>
        <v>37.700000000000003</v>
      </c>
      <c r="P11" s="23">
        <f t="shared" si="3"/>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0"/>
        <v>34.200000000000003</v>
      </c>
      <c r="N12" s="22">
        <f t="shared" si="1"/>
        <v>11.9</v>
      </c>
      <c r="O12" s="22">
        <f t="shared" si="2"/>
        <v>37.299999999999997</v>
      </c>
      <c r="P12" s="23">
        <f t="shared" si="3"/>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si="0"/>
        <v>34.799999999999997</v>
      </c>
      <c r="N13" s="22">
        <f t="shared" si="1"/>
        <v>12.2</v>
      </c>
      <c r="O13" s="22">
        <f t="shared" si="2"/>
        <v>37.9</v>
      </c>
      <c r="P13" s="23">
        <f t="shared" si="3"/>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0"/>
        <v>34.4</v>
      </c>
      <c r="N14" s="22">
        <f t="shared" si="1"/>
        <v>12</v>
      </c>
      <c r="O14" s="22">
        <f t="shared" si="2"/>
        <v>39.099999999999994</v>
      </c>
      <c r="P14" s="23">
        <f t="shared" si="3"/>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0"/>
        <v>34.6</v>
      </c>
      <c r="N15" s="22">
        <f t="shared" si="1"/>
        <v>12.3</v>
      </c>
      <c r="O15" s="22">
        <f t="shared" si="2"/>
        <v>37.799999999999997</v>
      </c>
      <c r="P15" s="23">
        <f t="shared" si="3"/>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si="0"/>
        <v>35</v>
      </c>
      <c r="N16" s="22">
        <f t="shared" si="1"/>
        <v>12.3</v>
      </c>
      <c r="O16" s="22">
        <f t="shared" si="2"/>
        <v>37.1</v>
      </c>
      <c r="P16" s="23">
        <f t="shared" si="3"/>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4">SUM(F17:H17)</f>
        <v>34.9</v>
      </c>
      <c r="N17" s="22">
        <f t="shared" ref="N17:N22" si="5">I17</f>
        <v>12.2</v>
      </c>
      <c r="O17" s="22">
        <f t="shared" ref="O17:O22" si="6">SUM(J17:L17)</f>
        <v>38.200000000000003</v>
      </c>
      <c r="P17" s="23">
        <f t="shared" ref="P17:P22" si="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4"/>
        <v>34.799999999999997</v>
      </c>
      <c r="N18" s="22">
        <f t="shared" si="5"/>
        <v>12.3</v>
      </c>
      <c r="O18" s="22">
        <f t="shared" si="6"/>
        <v>39</v>
      </c>
      <c r="P18" s="23">
        <f t="shared" si="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4"/>
        <v>34.299999999999997</v>
      </c>
      <c r="N19" s="22">
        <f t="shared" si="5"/>
        <v>12.4</v>
      </c>
      <c r="O19" s="22">
        <f t="shared" si="6"/>
        <v>38.199999999999996</v>
      </c>
      <c r="P19" s="23">
        <f t="shared" si="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4"/>
        <v>35.5</v>
      </c>
      <c r="N20" s="22">
        <f t="shared" si="5"/>
        <v>12.5</v>
      </c>
      <c r="O20" s="22">
        <f t="shared" si="6"/>
        <v>37.900000000000006</v>
      </c>
      <c r="P20" s="23">
        <f t="shared" si="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4"/>
        <v>35.1</v>
      </c>
      <c r="N21" s="22">
        <f t="shared" si="5"/>
        <v>12.4</v>
      </c>
      <c r="O21" s="22">
        <f t="shared" si="6"/>
        <v>36.799999999999997</v>
      </c>
      <c r="P21" s="23">
        <f t="shared" si="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4"/>
        <v>34.200000000000003</v>
      </c>
      <c r="N22" s="22">
        <f t="shared" si="5"/>
        <v>11.9</v>
      </c>
      <c r="O22" s="22">
        <f t="shared" si="6"/>
        <v>38.599999999999994</v>
      </c>
      <c r="P22" s="23">
        <f t="shared" si="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row r="23" spans="1:35" s="5" customFormat="1">
      <c r="A23" s="6">
        <v>45213</v>
      </c>
      <c r="B23" s="18" t="s">
        <v>162</v>
      </c>
      <c r="C23" s="8" t="s">
        <v>205</v>
      </c>
      <c r="D23" s="9">
        <v>5.8333333333333327E-2</v>
      </c>
      <c r="E23" s="8" t="s">
        <v>926</v>
      </c>
      <c r="F23" s="10">
        <v>12</v>
      </c>
      <c r="G23" s="10">
        <v>10.8</v>
      </c>
      <c r="H23" s="10">
        <v>11.6</v>
      </c>
      <c r="I23" s="10">
        <v>11.9</v>
      </c>
      <c r="J23" s="10">
        <v>12</v>
      </c>
      <c r="K23" s="10">
        <v>12.6</v>
      </c>
      <c r="L23" s="10">
        <v>13.1</v>
      </c>
      <c r="M23" s="22">
        <f t="shared" ref="M23:M33" si="8">SUM(F23:H23)</f>
        <v>34.4</v>
      </c>
      <c r="N23" s="22">
        <f t="shared" ref="N23:N33" si="9">I23</f>
        <v>11.9</v>
      </c>
      <c r="O23" s="22">
        <f t="shared" ref="O23:O33" si="10">SUM(J23:L23)</f>
        <v>37.700000000000003</v>
      </c>
      <c r="P23" s="23">
        <f t="shared" ref="P23:P33" si="11">SUM(F23:J23)</f>
        <v>58.3</v>
      </c>
      <c r="Q23" s="11" t="s">
        <v>202</v>
      </c>
      <c r="R23" s="11" t="s">
        <v>203</v>
      </c>
      <c r="S23" s="13" t="s">
        <v>206</v>
      </c>
      <c r="T23" s="13" t="s">
        <v>939</v>
      </c>
      <c r="U23" s="13" t="s">
        <v>207</v>
      </c>
      <c r="V23" s="12">
        <v>5</v>
      </c>
      <c r="W23" s="12">
        <v>4.5999999999999996</v>
      </c>
      <c r="X23" s="11" t="s">
        <v>161</v>
      </c>
      <c r="Y23" s="8">
        <v>0.2</v>
      </c>
      <c r="Z23" s="11" t="s">
        <v>267</v>
      </c>
      <c r="AA23" s="8" t="s">
        <v>268</v>
      </c>
      <c r="AB23" s="8">
        <v>0.2</v>
      </c>
      <c r="AC23" s="11"/>
      <c r="AD23" s="11" t="s">
        <v>270</v>
      </c>
      <c r="AE23" s="11" t="s">
        <v>269</v>
      </c>
      <c r="AF23" s="11" t="s">
        <v>161</v>
      </c>
      <c r="AG23" s="8"/>
      <c r="AH23" s="8" t="s">
        <v>974</v>
      </c>
      <c r="AI23" s="27" t="s">
        <v>975</v>
      </c>
    </row>
    <row r="24" spans="1:35" s="5" customFormat="1">
      <c r="A24" s="6">
        <v>45214</v>
      </c>
      <c r="B24" s="18" t="s">
        <v>920</v>
      </c>
      <c r="C24" s="8" t="s">
        <v>383</v>
      </c>
      <c r="D24" s="9">
        <v>5.9768518518518519E-2</v>
      </c>
      <c r="E24" s="8" t="s">
        <v>940</v>
      </c>
      <c r="F24" s="10">
        <v>12</v>
      </c>
      <c r="G24" s="10">
        <v>11.3</v>
      </c>
      <c r="H24" s="10">
        <v>11.9</v>
      </c>
      <c r="I24" s="10">
        <v>12.2</v>
      </c>
      <c r="J24" s="10">
        <v>12.3</v>
      </c>
      <c r="K24" s="10">
        <v>12.7</v>
      </c>
      <c r="L24" s="10">
        <v>14</v>
      </c>
      <c r="M24" s="22">
        <f t="shared" si="8"/>
        <v>35.200000000000003</v>
      </c>
      <c r="N24" s="22">
        <f t="shared" si="9"/>
        <v>12.2</v>
      </c>
      <c r="O24" s="22">
        <f t="shared" si="10"/>
        <v>39</v>
      </c>
      <c r="P24" s="23">
        <f t="shared" si="11"/>
        <v>59.7</v>
      </c>
      <c r="Q24" s="11" t="s">
        <v>202</v>
      </c>
      <c r="R24" s="11" t="s">
        <v>203</v>
      </c>
      <c r="S24" s="13" t="s">
        <v>831</v>
      </c>
      <c r="T24" s="13" t="s">
        <v>941</v>
      </c>
      <c r="U24" s="13" t="s">
        <v>942</v>
      </c>
      <c r="V24" s="12">
        <v>14.4</v>
      </c>
      <c r="W24" s="12">
        <v>14.9</v>
      </c>
      <c r="X24" s="11" t="s">
        <v>163</v>
      </c>
      <c r="Y24" s="8">
        <v>0.9</v>
      </c>
      <c r="Z24" s="11" t="s">
        <v>267</v>
      </c>
      <c r="AA24" s="8">
        <v>1.3</v>
      </c>
      <c r="AB24" s="8">
        <v>-0.4</v>
      </c>
      <c r="AC24" s="11"/>
      <c r="AD24" s="11" t="s">
        <v>271</v>
      </c>
      <c r="AE24" s="11" t="s">
        <v>269</v>
      </c>
      <c r="AF24" s="11" t="s">
        <v>161</v>
      </c>
      <c r="AG24" s="8"/>
      <c r="AH24" s="8" t="s">
        <v>976</v>
      </c>
      <c r="AI24" s="27" t="s">
        <v>977</v>
      </c>
    </row>
    <row r="25" spans="1:35" s="5" customFormat="1">
      <c r="A25" s="6">
        <v>45214</v>
      </c>
      <c r="B25" s="18" t="s">
        <v>319</v>
      </c>
      <c r="C25" s="8" t="s">
        <v>383</v>
      </c>
      <c r="D25" s="9">
        <v>5.8333333333333327E-2</v>
      </c>
      <c r="E25" s="8" t="s">
        <v>949</v>
      </c>
      <c r="F25" s="10">
        <v>12</v>
      </c>
      <c r="G25" s="10">
        <v>10.7</v>
      </c>
      <c r="H25" s="10">
        <v>11.4</v>
      </c>
      <c r="I25" s="10">
        <v>11.9</v>
      </c>
      <c r="J25" s="10">
        <v>12.5</v>
      </c>
      <c r="K25" s="10">
        <v>12.2</v>
      </c>
      <c r="L25" s="10">
        <v>13.3</v>
      </c>
      <c r="M25" s="22">
        <f t="shared" si="8"/>
        <v>34.1</v>
      </c>
      <c r="N25" s="22">
        <f t="shared" si="9"/>
        <v>11.9</v>
      </c>
      <c r="O25" s="22">
        <f t="shared" si="10"/>
        <v>38</v>
      </c>
      <c r="P25" s="23">
        <f t="shared" si="11"/>
        <v>58.5</v>
      </c>
      <c r="Q25" s="11" t="s">
        <v>202</v>
      </c>
      <c r="R25" s="11" t="s">
        <v>203</v>
      </c>
      <c r="S25" s="13" t="s">
        <v>722</v>
      </c>
      <c r="T25" s="13" t="s">
        <v>348</v>
      </c>
      <c r="U25" s="13" t="s">
        <v>327</v>
      </c>
      <c r="V25" s="12">
        <v>14.4</v>
      </c>
      <c r="W25" s="12">
        <v>14.9</v>
      </c>
      <c r="X25" s="11" t="s">
        <v>163</v>
      </c>
      <c r="Y25" s="8">
        <v>-0.5</v>
      </c>
      <c r="Z25" s="11" t="s">
        <v>267</v>
      </c>
      <c r="AA25" s="8">
        <v>-0.1</v>
      </c>
      <c r="AB25" s="8">
        <v>-0.4</v>
      </c>
      <c r="AC25" s="11"/>
      <c r="AD25" s="11" t="s">
        <v>270</v>
      </c>
      <c r="AE25" s="11" t="s">
        <v>269</v>
      </c>
      <c r="AF25" s="11" t="s">
        <v>161</v>
      </c>
      <c r="AG25" s="8"/>
      <c r="AH25" s="8" t="s">
        <v>988</v>
      </c>
      <c r="AI25" s="27" t="s">
        <v>989</v>
      </c>
    </row>
    <row r="26" spans="1:35" s="5" customFormat="1">
      <c r="A26" s="6">
        <v>45220</v>
      </c>
      <c r="B26" s="18" t="s">
        <v>540</v>
      </c>
      <c r="C26" s="8" t="s">
        <v>205</v>
      </c>
      <c r="D26" s="9">
        <v>5.7719907407407407E-2</v>
      </c>
      <c r="E26" s="8" t="s">
        <v>1016</v>
      </c>
      <c r="F26" s="10">
        <v>12.2</v>
      </c>
      <c r="G26" s="10">
        <v>11</v>
      </c>
      <c r="H26" s="10">
        <v>11.4</v>
      </c>
      <c r="I26" s="10">
        <v>12.1</v>
      </c>
      <c r="J26" s="10">
        <v>12</v>
      </c>
      <c r="K26" s="10">
        <v>12.1</v>
      </c>
      <c r="L26" s="10">
        <v>12.9</v>
      </c>
      <c r="M26" s="22">
        <f t="shared" si="8"/>
        <v>34.6</v>
      </c>
      <c r="N26" s="22">
        <f t="shared" si="9"/>
        <v>12.1</v>
      </c>
      <c r="O26" s="22">
        <f t="shared" si="10"/>
        <v>37</v>
      </c>
      <c r="P26" s="23">
        <f t="shared" si="11"/>
        <v>58.7</v>
      </c>
      <c r="Q26" s="11" t="s">
        <v>350</v>
      </c>
      <c r="R26" s="11" t="s">
        <v>324</v>
      </c>
      <c r="S26" s="13" t="s">
        <v>207</v>
      </c>
      <c r="T26" s="13" t="s">
        <v>206</v>
      </c>
      <c r="U26" s="13" t="s">
        <v>326</v>
      </c>
      <c r="V26" s="12">
        <v>6.3</v>
      </c>
      <c r="W26" s="12">
        <v>6.9</v>
      </c>
      <c r="X26" s="11" t="s">
        <v>161</v>
      </c>
      <c r="Y26" s="8">
        <v>1.1000000000000001</v>
      </c>
      <c r="Z26" s="11" t="s">
        <v>267</v>
      </c>
      <c r="AA26" s="8">
        <v>1.1000000000000001</v>
      </c>
      <c r="AB26" s="8" t="s">
        <v>268</v>
      </c>
      <c r="AC26" s="11"/>
      <c r="AD26" s="11" t="s">
        <v>271</v>
      </c>
      <c r="AE26" s="11" t="s">
        <v>269</v>
      </c>
      <c r="AF26" s="11" t="s">
        <v>161</v>
      </c>
      <c r="AG26" s="8"/>
      <c r="AH26" s="8" t="s">
        <v>1050</v>
      </c>
      <c r="AI26" s="27" t="s">
        <v>1051</v>
      </c>
    </row>
    <row r="27" spans="1:35" s="5" customFormat="1">
      <c r="A27" s="6">
        <v>45221</v>
      </c>
      <c r="B27" s="18" t="s">
        <v>799</v>
      </c>
      <c r="C27" s="8" t="s">
        <v>205</v>
      </c>
      <c r="D27" s="9">
        <v>5.9108796296296291E-2</v>
      </c>
      <c r="E27" s="8" t="s">
        <v>1019</v>
      </c>
      <c r="F27" s="10">
        <v>12.2</v>
      </c>
      <c r="G27" s="10">
        <v>11.1</v>
      </c>
      <c r="H27" s="10">
        <v>12.1</v>
      </c>
      <c r="I27" s="10">
        <v>12.2</v>
      </c>
      <c r="J27" s="10">
        <v>12.7</v>
      </c>
      <c r="K27" s="10">
        <v>13</v>
      </c>
      <c r="L27" s="10">
        <v>12.4</v>
      </c>
      <c r="M27" s="22">
        <f t="shared" si="8"/>
        <v>35.4</v>
      </c>
      <c r="N27" s="22">
        <f t="shared" si="9"/>
        <v>12.2</v>
      </c>
      <c r="O27" s="22">
        <f t="shared" si="10"/>
        <v>38.1</v>
      </c>
      <c r="P27" s="23">
        <f t="shared" si="11"/>
        <v>60.3</v>
      </c>
      <c r="Q27" s="11" t="s">
        <v>202</v>
      </c>
      <c r="R27" s="11" t="s">
        <v>203</v>
      </c>
      <c r="S27" s="13" t="s">
        <v>806</v>
      </c>
      <c r="T27" s="13" t="s">
        <v>827</v>
      </c>
      <c r="U27" s="13" t="s">
        <v>442</v>
      </c>
      <c r="V27" s="12">
        <v>4.8</v>
      </c>
      <c r="W27" s="12">
        <v>5</v>
      </c>
      <c r="X27" s="11" t="s">
        <v>161</v>
      </c>
      <c r="Y27" s="8">
        <v>0.2</v>
      </c>
      <c r="Z27" s="11" t="s">
        <v>267</v>
      </c>
      <c r="AA27" s="8">
        <v>0.1</v>
      </c>
      <c r="AB27" s="8">
        <v>0.1</v>
      </c>
      <c r="AC27" s="11"/>
      <c r="AD27" s="11" t="s">
        <v>270</v>
      </c>
      <c r="AE27" s="11" t="s">
        <v>270</v>
      </c>
      <c r="AF27" s="11" t="s">
        <v>158</v>
      </c>
      <c r="AG27" s="8"/>
      <c r="AH27" s="8" t="s">
        <v>1056</v>
      </c>
      <c r="AI27" s="27" t="s">
        <v>1057</v>
      </c>
    </row>
    <row r="28" spans="1:35" s="5" customFormat="1">
      <c r="A28" s="6">
        <v>45221</v>
      </c>
      <c r="B28" s="18" t="s">
        <v>999</v>
      </c>
      <c r="C28" s="8" t="s">
        <v>205</v>
      </c>
      <c r="D28" s="9">
        <v>5.8414351851851849E-2</v>
      </c>
      <c r="E28" s="8" t="s">
        <v>1024</v>
      </c>
      <c r="F28" s="10">
        <v>11.9</v>
      </c>
      <c r="G28" s="10">
        <v>10.9</v>
      </c>
      <c r="H28" s="10">
        <v>11.8</v>
      </c>
      <c r="I28" s="10">
        <v>12.4</v>
      </c>
      <c r="J28" s="10">
        <v>12.2</v>
      </c>
      <c r="K28" s="10">
        <v>12.6</v>
      </c>
      <c r="L28" s="10">
        <v>12.9</v>
      </c>
      <c r="M28" s="22">
        <f t="shared" si="8"/>
        <v>34.6</v>
      </c>
      <c r="N28" s="22">
        <f t="shared" si="9"/>
        <v>12.4</v>
      </c>
      <c r="O28" s="22">
        <f t="shared" si="10"/>
        <v>37.699999999999996</v>
      </c>
      <c r="P28" s="23">
        <f t="shared" si="11"/>
        <v>59.2</v>
      </c>
      <c r="Q28" s="11" t="s">
        <v>202</v>
      </c>
      <c r="R28" s="11" t="s">
        <v>324</v>
      </c>
      <c r="S28" s="13" t="s">
        <v>328</v>
      </c>
      <c r="T28" s="13" t="s">
        <v>206</v>
      </c>
      <c r="U28" s="13" t="s">
        <v>442</v>
      </c>
      <c r="V28" s="12">
        <v>4.8</v>
      </c>
      <c r="W28" s="12">
        <v>5</v>
      </c>
      <c r="X28" s="11" t="s">
        <v>161</v>
      </c>
      <c r="Y28" s="8" t="s">
        <v>268</v>
      </c>
      <c r="Z28" s="11" t="s">
        <v>267</v>
      </c>
      <c r="AA28" s="8">
        <v>-0.1</v>
      </c>
      <c r="AB28" s="8">
        <v>0.1</v>
      </c>
      <c r="AC28" s="11"/>
      <c r="AD28" s="11" t="s">
        <v>270</v>
      </c>
      <c r="AE28" s="11" t="s">
        <v>270</v>
      </c>
      <c r="AF28" s="11" t="s">
        <v>858</v>
      </c>
      <c r="AG28" s="8"/>
      <c r="AH28" s="8" t="s">
        <v>1068</v>
      </c>
      <c r="AI28" s="27" t="s">
        <v>1069</v>
      </c>
    </row>
    <row r="29" spans="1:35" s="5" customFormat="1">
      <c r="A29" s="6">
        <v>45221</v>
      </c>
      <c r="B29" s="18" t="s">
        <v>438</v>
      </c>
      <c r="C29" s="8" t="s">
        <v>205</v>
      </c>
      <c r="D29" s="9">
        <v>5.7673611111111113E-2</v>
      </c>
      <c r="E29" s="8" t="s">
        <v>1028</v>
      </c>
      <c r="F29" s="10">
        <v>12.2</v>
      </c>
      <c r="G29" s="10">
        <v>11.2</v>
      </c>
      <c r="H29" s="10">
        <v>11.9</v>
      </c>
      <c r="I29" s="10">
        <v>12</v>
      </c>
      <c r="J29" s="10">
        <v>12</v>
      </c>
      <c r="K29" s="10">
        <v>12.1</v>
      </c>
      <c r="L29" s="10">
        <v>11.9</v>
      </c>
      <c r="M29" s="22">
        <f t="shared" si="8"/>
        <v>35.299999999999997</v>
      </c>
      <c r="N29" s="22">
        <f t="shared" si="9"/>
        <v>12</v>
      </c>
      <c r="O29" s="22">
        <f t="shared" si="10"/>
        <v>36</v>
      </c>
      <c r="P29" s="23">
        <f t="shared" si="11"/>
        <v>59.3</v>
      </c>
      <c r="Q29" s="11" t="s">
        <v>350</v>
      </c>
      <c r="R29" s="11" t="s">
        <v>324</v>
      </c>
      <c r="S29" s="13" t="s">
        <v>1029</v>
      </c>
      <c r="T29" s="13" t="s">
        <v>384</v>
      </c>
      <c r="U29" s="13" t="s">
        <v>363</v>
      </c>
      <c r="V29" s="12">
        <v>4.8</v>
      </c>
      <c r="W29" s="12">
        <v>5</v>
      </c>
      <c r="X29" s="11" t="s">
        <v>161</v>
      </c>
      <c r="Y29" s="8">
        <v>0.2</v>
      </c>
      <c r="Z29" s="11" t="s">
        <v>267</v>
      </c>
      <c r="AA29" s="8">
        <v>0.1</v>
      </c>
      <c r="AB29" s="8">
        <v>0.1</v>
      </c>
      <c r="AC29" s="11"/>
      <c r="AD29" s="11" t="s">
        <v>270</v>
      </c>
      <c r="AE29" s="11" t="s">
        <v>269</v>
      </c>
      <c r="AF29" s="11" t="s">
        <v>161</v>
      </c>
      <c r="AG29" s="8"/>
      <c r="AH29" s="8" t="s">
        <v>1074</v>
      </c>
      <c r="AI29" s="27" t="s">
        <v>1075</v>
      </c>
    </row>
    <row r="30" spans="1:35" s="5" customFormat="1">
      <c r="A30" s="6">
        <v>45227</v>
      </c>
      <c r="B30" s="18" t="s">
        <v>1076</v>
      </c>
      <c r="C30" s="8" t="s">
        <v>205</v>
      </c>
      <c r="D30" s="9">
        <v>5.9814814814814814E-2</v>
      </c>
      <c r="E30" s="8" t="s">
        <v>1083</v>
      </c>
      <c r="F30" s="10">
        <v>12.5</v>
      </c>
      <c r="G30" s="10">
        <v>11.4</v>
      </c>
      <c r="H30" s="10">
        <v>11.8</v>
      </c>
      <c r="I30" s="10">
        <v>12.5</v>
      </c>
      <c r="J30" s="10">
        <v>12.9</v>
      </c>
      <c r="K30" s="10">
        <v>12.5</v>
      </c>
      <c r="L30" s="10">
        <v>13.2</v>
      </c>
      <c r="M30" s="22">
        <f t="shared" si="8"/>
        <v>35.700000000000003</v>
      </c>
      <c r="N30" s="22">
        <f t="shared" si="9"/>
        <v>12.5</v>
      </c>
      <c r="O30" s="22">
        <f t="shared" si="10"/>
        <v>38.599999999999994</v>
      </c>
      <c r="P30" s="23">
        <f t="shared" si="11"/>
        <v>61.1</v>
      </c>
      <c r="Q30" s="11" t="s">
        <v>350</v>
      </c>
      <c r="R30" s="11" t="s">
        <v>203</v>
      </c>
      <c r="S30" s="13" t="s">
        <v>1084</v>
      </c>
      <c r="T30" s="13" t="s">
        <v>364</v>
      </c>
      <c r="U30" s="13" t="s">
        <v>1085</v>
      </c>
      <c r="V30" s="12">
        <v>5</v>
      </c>
      <c r="W30" s="12">
        <v>5.0999999999999996</v>
      </c>
      <c r="X30" s="11" t="s">
        <v>161</v>
      </c>
      <c r="Y30" s="8">
        <v>1.1000000000000001</v>
      </c>
      <c r="Z30" s="11" t="s">
        <v>267</v>
      </c>
      <c r="AA30" s="8">
        <v>1</v>
      </c>
      <c r="AB30" s="8">
        <v>0.1</v>
      </c>
      <c r="AC30" s="11"/>
      <c r="AD30" s="11" t="s">
        <v>271</v>
      </c>
      <c r="AE30" s="11" t="s">
        <v>269</v>
      </c>
      <c r="AF30" s="11" t="s">
        <v>158</v>
      </c>
      <c r="AG30" s="8"/>
      <c r="AH30" s="8" t="s">
        <v>1112</v>
      </c>
      <c r="AI30" s="27" t="s">
        <v>1113</v>
      </c>
    </row>
    <row r="31" spans="1:35" s="5" customFormat="1">
      <c r="A31" s="6">
        <v>45228</v>
      </c>
      <c r="B31" s="17" t="s">
        <v>799</v>
      </c>
      <c r="C31" s="8" t="s">
        <v>205</v>
      </c>
      <c r="D31" s="9">
        <v>5.9768518518518519E-2</v>
      </c>
      <c r="E31" s="8" t="s">
        <v>1092</v>
      </c>
      <c r="F31" s="10">
        <v>12</v>
      </c>
      <c r="G31" s="10">
        <v>11</v>
      </c>
      <c r="H31" s="10">
        <v>11.5</v>
      </c>
      <c r="I31" s="10">
        <v>12.3</v>
      </c>
      <c r="J31" s="10">
        <v>12.9</v>
      </c>
      <c r="K31" s="10">
        <v>13.1</v>
      </c>
      <c r="L31" s="10">
        <v>13.6</v>
      </c>
      <c r="M31" s="22">
        <f t="shared" si="8"/>
        <v>34.5</v>
      </c>
      <c r="N31" s="22">
        <f t="shared" si="9"/>
        <v>12.3</v>
      </c>
      <c r="O31" s="22">
        <f t="shared" si="10"/>
        <v>39.6</v>
      </c>
      <c r="P31" s="23">
        <f t="shared" si="11"/>
        <v>59.699999999999996</v>
      </c>
      <c r="Q31" s="11" t="s">
        <v>202</v>
      </c>
      <c r="R31" s="11" t="s">
        <v>203</v>
      </c>
      <c r="S31" s="13" t="s">
        <v>1093</v>
      </c>
      <c r="T31" s="13" t="s">
        <v>1094</v>
      </c>
      <c r="U31" s="13" t="s">
        <v>478</v>
      </c>
      <c r="V31" s="12">
        <v>3.5</v>
      </c>
      <c r="W31" s="12">
        <v>3.6</v>
      </c>
      <c r="X31" s="11" t="s">
        <v>161</v>
      </c>
      <c r="Y31" s="8">
        <v>0.9</v>
      </c>
      <c r="Z31" s="11" t="s">
        <v>267</v>
      </c>
      <c r="AA31" s="8">
        <v>0.7</v>
      </c>
      <c r="AB31" s="8">
        <v>0.2</v>
      </c>
      <c r="AC31" s="11"/>
      <c r="AD31" s="11" t="s">
        <v>269</v>
      </c>
      <c r="AE31" s="11" t="s">
        <v>269</v>
      </c>
      <c r="AF31" s="11" t="s">
        <v>158</v>
      </c>
      <c r="AG31" s="8"/>
      <c r="AH31" s="8" t="s">
        <v>1128</v>
      </c>
      <c r="AI31" s="27" t="s">
        <v>1129</v>
      </c>
    </row>
    <row r="32" spans="1:35" s="5" customFormat="1">
      <c r="A32" s="6">
        <v>45228</v>
      </c>
      <c r="B32" s="18" t="s">
        <v>319</v>
      </c>
      <c r="C32" s="8" t="s">
        <v>205</v>
      </c>
      <c r="D32" s="9">
        <v>5.842592592592593E-2</v>
      </c>
      <c r="E32" s="8" t="s">
        <v>1100</v>
      </c>
      <c r="F32" s="10">
        <v>12.1</v>
      </c>
      <c r="G32" s="10">
        <v>10.7</v>
      </c>
      <c r="H32" s="10">
        <v>11.6</v>
      </c>
      <c r="I32" s="10">
        <v>12.1</v>
      </c>
      <c r="J32" s="10">
        <v>12.6</v>
      </c>
      <c r="K32" s="10">
        <v>12.7</v>
      </c>
      <c r="L32" s="10">
        <v>13</v>
      </c>
      <c r="M32" s="22">
        <f t="shared" si="8"/>
        <v>34.4</v>
      </c>
      <c r="N32" s="22">
        <f t="shared" si="9"/>
        <v>12.1</v>
      </c>
      <c r="O32" s="22">
        <f t="shared" si="10"/>
        <v>38.299999999999997</v>
      </c>
      <c r="P32" s="23">
        <f t="shared" si="11"/>
        <v>59.1</v>
      </c>
      <c r="Q32" s="11" t="s">
        <v>202</v>
      </c>
      <c r="R32" s="11" t="s">
        <v>203</v>
      </c>
      <c r="S32" s="13" t="s">
        <v>384</v>
      </c>
      <c r="T32" s="13" t="s">
        <v>327</v>
      </c>
      <c r="U32" s="13" t="s">
        <v>234</v>
      </c>
      <c r="V32" s="12">
        <v>3.5</v>
      </c>
      <c r="W32" s="12">
        <v>3.6</v>
      </c>
      <c r="X32" s="11" t="s">
        <v>161</v>
      </c>
      <c r="Y32" s="8">
        <v>0.3</v>
      </c>
      <c r="Z32" s="11" t="s">
        <v>267</v>
      </c>
      <c r="AA32" s="8">
        <v>0.1</v>
      </c>
      <c r="AB32" s="8">
        <v>0.2</v>
      </c>
      <c r="AC32" s="11"/>
      <c r="AD32" s="11" t="s">
        <v>270</v>
      </c>
      <c r="AE32" s="11" t="s">
        <v>270</v>
      </c>
      <c r="AF32" s="11" t="s">
        <v>158</v>
      </c>
      <c r="AG32" s="8"/>
      <c r="AH32" s="8" t="s">
        <v>1142</v>
      </c>
      <c r="AI32" s="27" t="s">
        <v>1143</v>
      </c>
    </row>
    <row r="33" spans="1:35" s="5" customFormat="1">
      <c r="A33" s="6">
        <v>45228</v>
      </c>
      <c r="B33" s="18" t="s">
        <v>162</v>
      </c>
      <c r="C33" s="8" t="s">
        <v>205</v>
      </c>
      <c r="D33" s="9">
        <v>5.8391203703703702E-2</v>
      </c>
      <c r="E33" s="8" t="s">
        <v>550</v>
      </c>
      <c r="F33" s="10">
        <v>11.9</v>
      </c>
      <c r="G33" s="10">
        <v>10.7</v>
      </c>
      <c r="H33" s="10">
        <v>11.7</v>
      </c>
      <c r="I33" s="10">
        <v>12.2</v>
      </c>
      <c r="J33" s="10">
        <v>12.4</v>
      </c>
      <c r="K33" s="10">
        <v>12.4</v>
      </c>
      <c r="L33" s="10">
        <v>13.2</v>
      </c>
      <c r="M33" s="22">
        <f t="shared" si="8"/>
        <v>34.299999999999997</v>
      </c>
      <c r="N33" s="22">
        <f t="shared" si="9"/>
        <v>12.2</v>
      </c>
      <c r="O33" s="22">
        <f t="shared" si="10"/>
        <v>38</v>
      </c>
      <c r="P33" s="23">
        <f t="shared" si="11"/>
        <v>58.9</v>
      </c>
      <c r="Q33" s="11" t="s">
        <v>202</v>
      </c>
      <c r="R33" s="11" t="s">
        <v>203</v>
      </c>
      <c r="S33" s="13" t="s">
        <v>551</v>
      </c>
      <c r="T33" s="13" t="s">
        <v>1105</v>
      </c>
      <c r="U33" s="13" t="s">
        <v>349</v>
      </c>
      <c r="V33" s="12">
        <v>3.5</v>
      </c>
      <c r="W33" s="12">
        <v>3.6</v>
      </c>
      <c r="X33" s="11" t="s">
        <v>161</v>
      </c>
      <c r="Y33" s="8">
        <v>0.7</v>
      </c>
      <c r="Z33" s="11" t="s">
        <v>267</v>
      </c>
      <c r="AA33" s="8">
        <v>0.5</v>
      </c>
      <c r="AB33" s="8">
        <v>0.2</v>
      </c>
      <c r="AC33" s="11"/>
      <c r="AD33" s="11" t="s">
        <v>269</v>
      </c>
      <c r="AE33" s="11" t="s">
        <v>269</v>
      </c>
      <c r="AF33" s="11" t="s">
        <v>158</v>
      </c>
      <c r="AG33" s="8"/>
      <c r="AH33" s="8" t="s">
        <v>1150</v>
      </c>
      <c r="AI33" s="27" t="s">
        <v>1151</v>
      </c>
    </row>
    <row r="34" spans="1:35" s="5" customFormat="1">
      <c r="A34" s="6">
        <v>45234</v>
      </c>
      <c r="B34" s="18" t="s">
        <v>799</v>
      </c>
      <c r="C34" s="8" t="s">
        <v>205</v>
      </c>
      <c r="D34" s="9">
        <v>5.9722222222222225E-2</v>
      </c>
      <c r="E34" s="8" t="s">
        <v>1154</v>
      </c>
      <c r="F34" s="10">
        <v>12</v>
      </c>
      <c r="G34" s="10">
        <v>10.9</v>
      </c>
      <c r="H34" s="10">
        <v>11.8</v>
      </c>
      <c r="I34" s="10">
        <v>12.6</v>
      </c>
      <c r="J34" s="10">
        <v>13.1</v>
      </c>
      <c r="K34" s="10">
        <v>12.9</v>
      </c>
      <c r="L34" s="10">
        <v>12.7</v>
      </c>
      <c r="M34" s="22">
        <f t="shared" ref="M34:M35" si="12">SUM(F34:H34)</f>
        <v>34.700000000000003</v>
      </c>
      <c r="N34" s="22">
        <f t="shared" ref="N34:N35" si="13">I34</f>
        <v>12.6</v>
      </c>
      <c r="O34" s="22">
        <f t="shared" ref="O34:O35" si="14">SUM(J34:L34)</f>
        <v>38.700000000000003</v>
      </c>
      <c r="P34" s="23">
        <f t="shared" ref="P34:P35" si="15">SUM(F34:J34)</f>
        <v>60.400000000000006</v>
      </c>
      <c r="Q34" s="11" t="s">
        <v>202</v>
      </c>
      <c r="R34" s="11" t="s">
        <v>203</v>
      </c>
      <c r="S34" s="13" t="s">
        <v>1155</v>
      </c>
      <c r="T34" s="13" t="s">
        <v>551</v>
      </c>
      <c r="U34" s="13" t="s">
        <v>1156</v>
      </c>
      <c r="V34" s="12">
        <v>2.2000000000000002</v>
      </c>
      <c r="W34" s="12">
        <v>2</v>
      </c>
      <c r="X34" s="11" t="s">
        <v>161</v>
      </c>
      <c r="Y34" s="8">
        <v>0.5</v>
      </c>
      <c r="Z34" s="11" t="s">
        <v>267</v>
      </c>
      <c r="AA34" s="8">
        <v>0.5</v>
      </c>
      <c r="AB34" s="8" t="s">
        <v>268</v>
      </c>
      <c r="AC34" s="11"/>
      <c r="AD34" s="11" t="s">
        <v>269</v>
      </c>
      <c r="AE34" s="11" t="s">
        <v>269</v>
      </c>
      <c r="AF34" s="11" t="s">
        <v>161</v>
      </c>
      <c r="AG34" s="8"/>
      <c r="AH34" s="8" t="s">
        <v>1178</v>
      </c>
      <c r="AI34" s="27" t="s">
        <v>1179</v>
      </c>
    </row>
    <row r="35" spans="1:35" s="5" customFormat="1">
      <c r="A35" s="6">
        <v>45235</v>
      </c>
      <c r="B35" s="18" t="s">
        <v>319</v>
      </c>
      <c r="C35" s="8" t="s">
        <v>205</v>
      </c>
      <c r="D35" s="9">
        <v>5.8414351851851849E-2</v>
      </c>
      <c r="E35" s="8" t="s">
        <v>1173</v>
      </c>
      <c r="F35" s="10">
        <v>11.8</v>
      </c>
      <c r="G35" s="10">
        <v>10.9</v>
      </c>
      <c r="H35" s="10">
        <v>11.8</v>
      </c>
      <c r="I35" s="10">
        <v>12.1</v>
      </c>
      <c r="J35" s="10">
        <v>12.2</v>
      </c>
      <c r="K35" s="10">
        <v>12.6</v>
      </c>
      <c r="L35" s="10">
        <v>13.3</v>
      </c>
      <c r="M35" s="22">
        <f t="shared" si="12"/>
        <v>34.5</v>
      </c>
      <c r="N35" s="22">
        <f t="shared" si="13"/>
        <v>12.1</v>
      </c>
      <c r="O35" s="22">
        <f t="shared" si="14"/>
        <v>38.099999999999994</v>
      </c>
      <c r="P35" s="23">
        <f t="shared" si="15"/>
        <v>58.8</v>
      </c>
      <c r="Q35" s="11" t="s">
        <v>202</v>
      </c>
      <c r="R35" s="11" t="s">
        <v>203</v>
      </c>
      <c r="S35" s="13" t="s">
        <v>348</v>
      </c>
      <c r="T35" s="13" t="s">
        <v>1174</v>
      </c>
      <c r="U35" s="13" t="s">
        <v>1084</v>
      </c>
      <c r="V35" s="12">
        <v>3.8</v>
      </c>
      <c r="W35" s="12">
        <v>3.4</v>
      </c>
      <c r="X35" s="11" t="s">
        <v>161</v>
      </c>
      <c r="Y35" s="8">
        <v>0.2</v>
      </c>
      <c r="Z35" s="11" t="s">
        <v>267</v>
      </c>
      <c r="AA35" s="8">
        <v>0.2</v>
      </c>
      <c r="AB35" s="8" t="s">
        <v>268</v>
      </c>
      <c r="AC35" s="11"/>
      <c r="AD35" s="11" t="s">
        <v>270</v>
      </c>
      <c r="AE35" s="11" t="s">
        <v>269</v>
      </c>
      <c r="AF35" s="11" t="s">
        <v>158</v>
      </c>
      <c r="AG35" s="8"/>
      <c r="AH35" s="8" t="s">
        <v>1210</v>
      </c>
      <c r="AI35" s="27" t="s">
        <v>1211</v>
      </c>
    </row>
    <row r="36" spans="1:35" s="5" customFormat="1">
      <c r="A36" s="6">
        <v>45241</v>
      </c>
      <c r="B36" s="17" t="s">
        <v>799</v>
      </c>
      <c r="C36" s="8" t="s">
        <v>383</v>
      </c>
      <c r="D36" s="9">
        <v>5.9085648148148151E-2</v>
      </c>
      <c r="E36" s="8" t="s">
        <v>1223</v>
      </c>
      <c r="F36" s="10">
        <v>12.2</v>
      </c>
      <c r="G36" s="10">
        <v>11</v>
      </c>
      <c r="H36" s="10">
        <v>12.3</v>
      </c>
      <c r="I36" s="10">
        <v>12.4</v>
      </c>
      <c r="J36" s="10">
        <v>12.8</v>
      </c>
      <c r="K36" s="10">
        <v>12</v>
      </c>
      <c r="L36" s="10">
        <v>12.8</v>
      </c>
      <c r="M36" s="22">
        <f t="shared" ref="M36:M38" si="16">SUM(F36:H36)</f>
        <v>35.5</v>
      </c>
      <c r="N36" s="22">
        <f t="shared" ref="N36:N38" si="17">I36</f>
        <v>12.4</v>
      </c>
      <c r="O36" s="22">
        <f t="shared" ref="O36:O38" si="18">SUM(J36:L36)</f>
        <v>37.6</v>
      </c>
      <c r="P36" s="23">
        <f t="shared" ref="P36:P38" si="19">SUM(F36:J36)</f>
        <v>60.7</v>
      </c>
      <c r="Q36" s="11" t="s">
        <v>350</v>
      </c>
      <c r="R36" s="11" t="s">
        <v>324</v>
      </c>
      <c r="S36" s="13" t="s">
        <v>941</v>
      </c>
      <c r="T36" s="13" t="s">
        <v>1224</v>
      </c>
      <c r="U36" s="13" t="s">
        <v>1225</v>
      </c>
      <c r="V36" s="12">
        <v>11.7</v>
      </c>
      <c r="W36" s="12">
        <v>13.4</v>
      </c>
      <c r="X36" s="11" t="s">
        <v>161</v>
      </c>
      <c r="Y36" s="8" t="s">
        <v>268</v>
      </c>
      <c r="Z36" s="11" t="s">
        <v>267</v>
      </c>
      <c r="AA36" s="8">
        <v>-0.1</v>
      </c>
      <c r="AB36" s="8">
        <v>0.1</v>
      </c>
      <c r="AC36" s="11"/>
      <c r="AD36" s="11" t="s">
        <v>270</v>
      </c>
      <c r="AE36" s="11" t="s">
        <v>269</v>
      </c>
      <c r="AF36" s="11" t="s">
        <v>161</v>
      </c>
      <c r="AG36" s="8"/>
      <c r="AH36" s="8" t="s">
        <v>1253</v>
      </c>
      <c r="AI36" s="27" t="s">
        <v>1254</v>
      </c>
    </row>
    <row r="37" spans="1:35" s="5" customFormat="1">
      <c r="A37" s="6">
        <v>45242</v>
      </c>
      <c r="B37" s="18" t="s">
        <v>1222</v>
      </c>
      <c r="C37" s="8" t="s">
        <v>642</v>
      </c>
      <c r="D37" s="9">
        <v>6.0451388888888895E-2</v>
      </c>
      <c r="E37" s="8" t="s">
        <v>1243</v>
      </c>
      <c r="F37" s="10">
        <v>12.1</v>
      </c>
      <c r="G37" s="10">
        <v>11</v>
      </c>
      <c r="H37" s="10">
        <v>12.1</v>
      </c>
      <c r="I37" s="10">
        <v>12.6</v>
      </c>
      <c r="J37" s="10">
        <v>13</v>
      </c>
      <c r="K37" s="10">
        <v>12.8</v>
      </c>
      <c r="L37" s="10">
        <v>13.7</v>
      </c>
      <c r="M37" s="22">
        <f t="shared" si="16"/>
        <v>35.200000000000003</v>
      </c>
      <c r="N37" s="22">
        <f t="shared" si="17"/>
        <v>12.6</v>
      </c>
      <c r="O37" s="22">
        <f t="shared" si="18"/>
        <v>39.5</v>
      </c>
      <c r="P37" s="23">
        <f t="shared" si="19"/>
        <v>60.800000000000004</v>
      </c>
      <c r="Q37" s="11" t="s">
        <v>202</v>
      </c>
      <c r="R37" s="11" t="s">
        <v>203</v>
      </c>
      <c r="S37" s="13" t="s">
        <v>1244</v>
      </c>
      <c r="T37" s="13" t="s">
        <v>362</v>
      </c>
      <c r="U37" s="13" t="s">
        <v>384</v>
      </c>
      <c r="V37" s="12">
        <v>10.199999999999999</v>
      </c>
      <c r="W37" s="12">
        <v>11.1</v>
      </c>
      <c r="X37" s="11" t="s">
        <v>161</v>
      </c>
      <c r="Y37" s="8">
        <v>1.6</v>
      </c>
      <c r="Z37" s="11" t="s">
        <v>267</v>
      </c>
      <c r="AA37" s="8">
        <v>1.4</v>
      </c>
      <c r="AB37" s="8">
        <v>0.2</v>
      </c>
      <c r="AC37" s="11"/>
      <c r="AD37" s="11" t="s">
        <v>271</v>
      </c>
      <c r="AE37" s="11" t="s">
        <v>270</v>
      </c>
      <c r="AF37" s="11" t="s">
        <v>158</v>
      </c>
      <c r="AG37" s="8"/>
      <c r="AH37" s="8" t="s">
        <v>1279</v>
      </c>
      <c r="AI37" s="27" t="s">
        <v>1280</v>
      </c>
    </row>
    <row r="38" spans="1:35" s="5" customFormat="1">
      <c r="A38" s="6">
        <v>45242</v>
      </c>
      <c r="B38" s="18" t="s">
        <v>162</v>
      </c>
      <c r="C38" s="8" t="s">
        <v>642</v>
      </c>
      <c r="D38" s="9">
        <v>5.8414351851851849E-2</v>
      </c>
      <c r="E38" s="8" t="s">
        <v>1252</v>
      </c>
      <c r="F38" s="10">
        <v>12.3</v>
      </c>
      <c r="G38" s="10">
        <v>11.2</v>
      </c>
      <c r="H38" s="10">
        <v>12.2</v>
      </c>
      <c r="I38" s="10">
        <v>12.4</v>
      </c>
      <c r="J38" s="10">
        <v>12.5</v>
      </c>
      <c r="K38" s="10">
        <v>12.1</v>
      </c>
      <c r="L38" s="10">
        <v>12</v>
      </c>
      <c r="M38" s="22">
        <f t="shared" si="16"/>
        <v>35.700000000000003</v>
      </c>
      <c r="N38" s="22">
        <f t="shared" si="17"/>
        <v>12.4</v>
      </c>
      <c r="O38" s="22">
        <f t="shared" si="18"/>
        <v>36.6</v>
      </c>
      <c r="P38" s="23">
        <f t="shared" si="19"/>
        <v>60.6</v>
      </c>
      <c r="Q38" s="11" t="s">
        <v>345</v>
      </c>
      <c r="R38" s="11" t="s">
        <v>253</v>
      </c>
      <c r="S38" s="13" t="s">
        <v>326</v>
      </c>
      <c r="T38" s="13" t="s">
        <v>722</v>
      </c>
      <c r="U38" s="13" t="s">
        <v>732</v>
      </c>
      <c r="V38" s="12">
        <v>10.199999999999999</v>
      </c>
      <c r="W38" s="12">
        <v>11.1</v>
      </c>
      <c r="X38" s="11" t="s">
        <v>161</v>
      </c>
      <c r="Y38" s="8">
        <v>0.9</v>
      </c>
      <c r="Z38" s="11" t="s">
        <v>267</v>
      </c>
      <c r="AA38" s="8">
        <v>0.7</v>
      </c>
      <c r="AB38" s="8">
        <v>0.2</v>
      </c>
      <c r="AC38" s="11"/>
      <c r="AD38" s="11" t="s">
        <v>269</v>
      </c>
      <c r="AE38" s="11" t="s">
        <v>270</v>
      </c>
      <c r="AF38" s="11" t="s">
        <v>158</v>
      </c>
      <c r="AG38" s="8"/>
      <c r="AH38" s="8" t="s">
        <v>1293</v>
      </c>
      <c r="AI38" s="27" t="s">
        <v>1294</v>
      </c>
    </row>
    <row r="39" spans="1:35" s="5" customFormat="1">
      <c r="A39" s="6">
        <v>45248</v>
      </c>
      <c r="B39" s="18" t="s">
        <v>799</v>
      </c>
      <c r="C39" s="8" t="s">
        <v>383</v>
      </c>
      <c r="D39" s="9">
        <v>5.842592592592593E-2</v>
      </c>
      <c r="E39" s="8" t="s">
        <v>1296</v>
      </c>
      <c r="F39" s="10">
        <v>12</v>
      </c>
      <c r="G39" s="10">
        <v>11.1</v>
      </c>
      <c r="H39" s="10">
        <v>12</v>
      </c>
      <c r="I39" s="10">
        <v>12.4</v>
      </c>
      <c r="J39" s="10">
        <v>12.3</v>
      </c>
      <c r="K39" s="10">
        <v>12.1</v>
      </c>
      <c r="L39" s="10">
        <v>12.9</v>
      </c>
      <c r="M39" s="22">
        <f t="shared" ref="M39:M40" si="20">SUM(F39:H39)</f>
        <v>35.1</v>
      </c>
      <c r="N39" s="22">
        <f t="shared" ref="N39:N40" si="21">I39</f>
        <v>12.4</v>
      </c>
      <c r="O39" s="22">
        <f t="shared" ref="O39:O40" si="22">SUM(J39:L39)</f>
        <v>37.299999999999997</v>
      </c>
      <c r="P39" s="23">
        <f t="shared" ref="P39:P40" si="23">SUM(F39:J39)</f>
        <v>59.8</v>
      </c>
      <c r="Q39" s="11" t="s">
        <v>202</v>
      </c>
      <c r="R39" s="11" t="s">
        <v>324</v>
      </c>
      <c r="S39" s="13" t="s">
        <v>551</v>
      </c>
      <c r="T39" s="13" t="s">
        <v>443</v>
      </c>
      <c r="U39" s="13" t="s">
        <v>479</v>
      </c>
      <c r="V39" s="12">
        <v>14.1</v>
      </c>
      <c r="W39" s="12">
        <v>15.8</v>
      </c>
      <c r="X39" s="11" t="s">
        <v>131</v>
      </c>
      <c r="Y39" s="8">
        <v>-0.7</v>
      </c>
      <c r="Z39" s="11" t="s">
        <v>267</v>
      </c>
      <c r="AA39" s="8">
        <v>0.2</v>
      </c>
      <c r="AB39" s="8">
        <v>-0.9</v>
      </c>
      <c r="AC39" s="11"/>
      <c r="AD39" s="11" t="s">
        <v>270</v>
      </c>
      <c r="AE39" s="11" t="s">
        <v>270</v>
      </c>
      <c r="AF39" s="11" t="s">
        <v>158</v>
      </c>
      <c r="AG39" s="8"/>
      <c r="AH39" s="8" t="s">
        <v>1324</v>
      </c>
      <c r="AI39" s="27" t="s">
        <v>1325</v>
      </c>
    </row>
    <row r="40" spans="1:35" s="5" customFormat="1">
      <c r="A40" s="6">
        <v>45248</v>
      </c>
      <c r="B40" s="17" t="s">
        <v>1222</v>
      </c>
      <c r="C40" s="8" t="s">
        <v>383</v>
      </c>
      <c r="D40" s="9">
        <v>5.9826388888888887E-2</v>
      </c>
      <c r="E40" s="8" t="s">
        <v>1300</v>
      </c>
      <c r="F40" s="10">
        <v>12.7</v>
      </c>
      <c r="G40" s="10">
        <v>12</v>
      </c>
      <c r="H40" s="10">
        <v>12.2</v>
      </c>
      <c r="I40" s="10">
        <v>12.9</v>
      </c>
      <c r="J40" s="10">
        <v>12.6</v>
      </c>
      <c r="K40" s="10">
        <v>12.1</v>
      </c>
      <c r="L40" s="10">
        <v>12.4</v>
      </c>
      <c r="M40" s="22">
        <f t="shared" si="20"/>
        <v>36.9</v>
      </c>
      <c r="N40" s="22">
        <f t="shared" si="21"/>
        <v>12.9</v>
      </c>
      <c r="O40" s="22">
        <f t="shared" si="22"/>
        <v>37.1</v>
      </c>
      <c r="P40" s="23">
        <f t="shared" si="23"/>
        <v>62.4</v>
      </c>
      <c r="Q40" s="11" t="s">
        <v>345</v>
      </c>
      <c r="R40" s="11" t="s">
        <v>324</v>
      </c>
      <c r="S40" s="13" t="s">
        <v>805</v>
      </c>
      <c r="T40" s="13" t="s">
        <v>807</v>
      </c>
      <c r="U40" s="13" t="s">
        <v>327</v>
      </c>
      <c r="V40" s="12">
        <v>14.1</v>
      </c>
      <c r="W40" s="12">
        <v>15.8</v>
      </c>
      <c r="X40" s="11" t="s">
        <v>131</v>
      </c>
      <c r="Y40" s="8">
        <v>1.2</v>
      </c>
      <c r="Z40" s="11" t="s">
        <v>267</v>
      </c>
      <c r="AA40" s="8">
        <v>2</v>
      </c>
      <c r="AB40" s="8">
        <v>-0.8</v>
      </c>
      <c r="AC40" s="11"/>
      <c r="AD40" s="11" t="s">
        <v>271</v>
      </c>
      <c r="AE40" s="11" t="s">
        <v>269</v>
      </c>
      <c r="AF40" s="11" t="s">
        <v>158</v>
      </c>
      <c r="AG40" s="8"/>
      <c r="AH40" s="8" t="s">
        <v>1330</v>
      </c>
      <c r="AI40" s="27" t="s">
        <v>1331</v>
      </c>
    </row>
    <row r="41" spans="1:35" s="5" customFormat="1">
      <c r="A41" s="6">
        <v>45249</v>
      </c>
      <c r="B41" s="18" t="s">
        <v>438</v>
      </c>
      <c r="C41" s="8" t="s">
        <v>642</v>
      </c>
      <c r="D41" s="9">
        <v>5.8333333333333327E-2</v>
      </c>
      <c r="E41" s="8" t="s">
        <v>1323</v>
      </c>
      <c r="F41" s="10">
        <v>11.9</v>
      </c>
      <c r="G41" s="10">
        <v>11</v>
      </c>
      <c r="H41" s="10">
        <v>12</v>
      </c>
      <c r="I41" s="10">
        <v>12.2</v>
      </c>
      <c r="J41" s="10">
        <v>12.2</v>
      </c>
      <c r="K41" s="10">
        <v>11.9</v>
      </c>
      <c r="L41" s="10">
        <v>12.8</v>
      </c>
      <c r="M41" s="22">
        <f t="shared" ref="M41" si="24">SUM(F41:H41)</f>
        <v>34.9</v>
      </c>
      <c r="N41" s="22">
        <f t="shared" ref="N41" si="25">I41</f>
        <v>12.2</v>
      </c>
      <c r="O41" s="22">
        <f t="shared" ref="O41" si="26">SUM(J41:L41)</f>
        <v>36.900000000000006</v>
      </c>
      <c r="P41" s="23">
        <f t="shared" ref="P41" si="27">SUM(F41:J41)</f>
        <v>59.3</v>
      </c>
      <c r="Q41" s="11" t="s">
        <v>350</v>
      </c>
      <c r="R41" s="11" t="s">
        <v>324</v>
      </c>
      <c r="S41" s="13" t="s">
        <v>364</v>
      </c>
      <c r="T41" s="13" t="s">
        <v>206</v>
      </c>
      <c r="U41" s="13" t="s">
        <v>326</v>
      </c>
      <c r="V41" s="12">
        <v>7.3</v>
      </c>
      <c r="W41" s="12">
        <v>9.6</v>
      </c>
      <c r="X41" s="11" t="s">
        <v>158</v>
      </c>
      <c r="Y41" s="8">
        <v>0.9</v>
      </c>
      <c r="Z41" s="11" t="s">
        <v>267</v>
      </c>
      <c r="AA41" s="8">
        <v>0.9</v>
      </c>
      <c r="AB41" s="8" t="s">
        <v>268</v>
      </c>
      <c r="AC41" s="11"/>
      <c r="AD41" s="11" t="s">
        <v>271</v>
      </c>
      <c r="AE41" s="11" t="s">
        <v>270</v>
      </c>
      <c r="AF41" s="11" t="s">
        <v>158</v>
      </c>
      <c r="AG41" s="8"/>
      <c r="AH41" s="8" t="s">
        <v>1367</v>
      </c>
      <c r="AI41" s="27" t="s">
        <v>1368</v>
      </c>
    </row>
    <row r="42" spans="1:35" s="5" customFormat="1">
      <c r="A42" s="6">
        <v>45255</v>
      </c>
      <c r="B42" s="18" t="s">
        <v>319</v>
      </c>
      <c r="C42" s="8" t="s">
        <v>205</v>
      </c>
      <c r="D42" s="9">
        <v>5.7719907407407407E-2</v>
      </c>
      <c r="E42" s="8" t="s">
        <v>1375</v>
      </c>
      <c r="F42" s="10">
        <v>11.8</v>
      </c>
      <c r="G42" s="10">
        <v>10.9</v>
      </c>
      <c r="H42" s="10">
        <v>11.7</v>
      </c>
      <c r="I42" s="10">
        <v>11.9</v>
      </c>
      <c r="J42" s="10">
        <v>12</v>
      </c>
      <c r="K42" s="10">
        <v>12.5</v>
      </c>
      <c r="L42" s="10">
        <v>12.9</v>
      </c>
      <c r="M42" s="22">
        <f t="shared" ref="M42:M43" si="28">SUM(F42:H42)</f>
        <v>34.400000000000006</v>
      </c>
      <c r="N42" s="22">
        <f t="shared" ref="N42:N43" si="29">I42</f>
        <v>11.9</v>
      </c>
      <c r="O42" s="22">
        <f t="shared" ref="O42:O43" si="30">SUM(J42:L42)</f>
        <v>37.4</v>
      </c>
      <c r="P42" s="23">
        <f t="shared" ref="P42:P43" si="31">SUM(F42:J42)</f>
        <v>58.300000000000004</v>
      </c>
      <c r="Q42" s="11" t="s">
        <v>202</v>
      </c>
      <c r="R42" s="11" t="s">
        <v>324</v>
      </c>
      <c r="S42" s="13" t="s">
        <v>328</v>
      </c>
      <c r="T42" s="13" t="s">
        <v>731</v>
      </c>
      <c r="U42" s="13" t="s">
        <v>722</v>
      </c>
      <c r="V42" s="12">
        <v>3.5</v>
      </c>
      <c r="W42" s="12">
        <v>6</v>
      </c>
      <c r="X42" s="11" t="s">
        <v>158</v>
      </c>
      <c r="Y42" s="8">
        <v>-0.8</v>
      </c>
      <c r="Z42" s="11" t="s">
        <v>267</v>
      </c>
      <c r="AA42" s="8">
        <v>-0.8</v>
      </c>
      <c r="AB42" s="8" t="s">
        <v>268</v>
      </c>
      <c r="AC42" s="11" t="s">
        <v>273</v>
      </c>
      <c r="AD42" s="11" t="s">
        <v>638</v>
      </c>
      <c r="AE42" s="11" t="s">
        <v>270</v>
      </c>
      <c r="AF42" s="11" t="s">
        <v>158</v>
      </c>
      <c r="AG42" s="8"/>
      <c r="AH42" s="8" t="s">
        <v>1405</v>
      </c>
      <c r="AI42" s="27" t="s">
        <v>1406</v>
      </c>
    </row>
    <row r="43" spans="1:35" s="5" customFormat="1">
      <c r="A43" s="6">
        <v>45256</v>
      </c>
      <c r="B43" s="18" t="s">
        <v>162</v>
      </c>
      <c r="C43" s="8" t="s">
        <v>205</v>
      </c>
      <c r="D43" s="9">
        <v>5.8368055555555555E-2</v>
      </c>
      <c r="E43" s="8" t="s">
        <v>1388</v>
      </c>
      <c r="F43" s="10">
        <v>11.9</v>
      </c>
      <c r="G43" s="10">
        <v>11.2</v>
      </c>
      <c r="H43" s="10">
        <v>11.8</v>
      </c>
      <c r="I43" s="10">
        <v>12</v>
      </c>
      <c r="J43" s="10">
        <v>12.1</v>
      </c>
      <c r="K43" s="10">
        <v>12.5</v>
      </c>
      <c r="L43" s="10">
        <v>12.8</v>
      </c>
      <c r="M43" s="22">
        <f t="shared" si="28"/>
        <v>34.900000000000006</v>
      </c>
      <c r="N43" s="22">
        <f t="shared" si="29"/>
        <v>12</v>
      </c>
      <c r="O43" s="22">
        <f t="shared" si="30"/>
        <v>37.400000000000006</v>
      </c>
      <c r="P43" s="23">
        <f t="shared" si="31"/>
        <v>59.000000000000007</v>
      </c>
      <c r="Q43" s="11" t="s">
        <v>202</v>
      </c>
      <c r="R43" s="11" t="s">
        <v>324</v>
      </c>
      <c r="S43" s="13" t="s">
        <v>1389</v>
      </c>
      <c r="T43" s="13" t="s">
        <v>363</v>
      </c>
      <c r="U43" s="13" t="s">
        <v>384</v>
      </c>
      <c r="V43" s="12">
        <v>3.8</v>
      </c>
      <c r="W43" s="12">
        <v>4.7</v>
      </c>
      <c r="X43" s="11" t="s">
        <v>158</v>
      </c>
      <c r="Y43" s="8">
        <v>0.5</v>
      </c>
      <c r="Z43" s="11" t="s">
        <v>267</v>
      </c>
      <c r="AA43" s="8">
        <v>0.5</v>
      </c>
      <c r="AB43" s="8" t="s">
        <v>268</v>
      </c>
      <c r="AC43" s="11"/>
      <c r="AD43" s="11" t="s">
        <v>269</v>
      </c>
      <c r="AE43" s="11" t="s">
        <v>270</v>
      </c>
      <c r="AF43" s="11" t="s">
        <v>158</v>
      </c>
      <c r="AG43" s="8"/>
      <c r="AH43" s="8" t="s">
        <v>1427</v>
      </c>
      <c r="AI43" s="27" t="s">
        <v>1428</v>
      </c>
    </row>
  </sheetData>
  <autoFilter ref="A1:AH3" xr:uid="{00000000-0009-0000-0000-00000B000000}"/>
  <phoneticPr fontId="3"/>
  <conditionalFormatting sqref="F2:L3">
    <cfRule type="colorScale" priority="2023">
      <colorScale>
        <cfvo type="min"/>
        <cfvo type="percentile" val="50"/>
        <cfvo type="max"/>
        <color rgb="FFF8696B"/>
        <color rgb="FFFFEB84"/>
        <color rgb="FF63BE7B"/>
      </colorScale>
    </cfRule>
  </conditionalFormatting>
  <conditionalFormatting sqref="F4:L7">
    <cfRule type="colorScale" priority="82">
      <colorScale>
        <cfvo type="min"/>
        <cfvo type="percentile" val="50"/>
        <cfvo type="max"/>
        <color rgb="FFF8696B"/>
        <color rgb="FFFFEB84"/>
        <color rgb="FF63BE7B"/>
      </colorScale>
    </cfRule>
  </conditionalFormatting>
  <conditionalFormatting sqref="F8:L10">
    <cfRule type="colorScale" priority="77">
      <colorScale>
        <cfvo type="min"/>
        <cfvo type="percentile" val="50"/>
        <cfvo type="max"/>
        <color rgb="FFF8696B"/>
        <color rgb="FFFFEB84"/>
        <color rgb="FF63BE7B"/>
      </colorScale>
    </cfRule>
  </conditionalFormatting>
  <conditionalFormatting sqref="X2:X23">
    <cfRule type="containsText" dxfId="165" priority="91" operator="containsText" text="D">
      <formula>NOT(ISERROR(SEARCH("D",X2)))</formula>
    </cfRule>
    <cfRule type="containsText" dxfId="164" priority="92" operator="containsText" text="S">
      <formula>NOT(ISERROR(SEARCH("S",X2)))</formula>
    </cfRule>
    <cfRule type="containsText" dxfId="163" priority="93" operator="containsText" text="F">
      <formula>NOT(ISERROR(SEARCH("F",X2)))</formula>
    </cfRule>
    <cfRule type="containsText" dxfId="162" priority="96" operator="containsText" text="A">
      <formula>NOT(ISERROR(SEARCH("A",X2)))</formula>
    </cfRule>
  </conditionalFormatting>
  <conditionalFormatting sqref="X2:AG3">
    <cfRule type="containsText" dxfId="161" priority="94" operator="containsText" text="E">
      <formula>NOT(ISERROR(SEARCH("E",X2)))</formula>
    </cfRule>
    <cfRule type="containsText" dxfId="160" priority="95" operator="containsText" text="B">
      <formula>NOT(ISERROR(SEARCH("B",X2)))</formula>
    </cfRule>
  </conditionalFormatting>
  <conditionalFormatting sqref="X4:AG10">
    <cfRule type="containsText" dxfId="159" priority="74" operator="containsText" text="E">
      <formula>NOT(ISERROR(SEARCH("E",X4)))</formula>
    </cfRule>
    <cfRule type="containsText" dxfId="158" priority="75" operator="containsText" text="B">
      <formula>NOT(ISERROR(SEARCH("B",X4)))</formula>
    </cfRule>
  </conditionalFormatting>
  <conditionalFormatting sqref="AD2:AE2">
    <cfRule type="containsText" dxfId="157" priority="1906" operator="containsText" text="A">
      <formula>NOT(ISERROR(SEARCH("A",AD2)))</formula>
    </cfRule>
  </conditionalFormatting>
  <conditionalFormatting sqref="AD3:AG3">
    <cfRule type="containsText" dxfId="156" priority="146" operator="containsText" text="A">
      <formula>NOT(ISERROR(SEARCH("A",AD3)))</formula>
    </cfRule>
  </conditionalFormatting>
  <conditionalFormatting sqref="AD4:AG10">
    <cfRule type="containsText" dxfId="155" priority="76" operator="containsText" text="A">
      <formula>NOT(ISERROR(SEARCH("A",AD4)))</formula>
    </cfRule>
  </conditionalFormatting>
  <conditionalFormatting sqref="AF2:AG3">
    <cfRule type="containsText" dxfId="154" priority="104" operator="containsText" text="A">
      <formula>NOT(ISERROR(SEARCH("A",AF2)))</formula>
    </cfRule>
  </conditionalFormatting>
  <conditionalFormatting sqref="F11:L12">
    <cfRule type="colorScale" priority="73">
      <colorScale>
        <cfvo type="min"/>
        <cfvo type="percentile" val="50"/>
        <cfvo type="max"/>
        <color rgb="FFF8696B"/>
        <color rgb="FFFFEB84"/>
        <color rgb="FF63BE7B"/>
      </colorScale>
    </cfRule>
  </conditionalFormatting>
  <conditionalFormatting sqref="X11:AG12">
    <cfRule type="containsText" dxfId="153" priority="70" operator="containsText" text="E">
      <formula>NOT(ISERROR(SEARCH("E",X11)))</formula>
    </cfRule>
    <cfRule type="containsText" dxfId="152" priority="71" operator="containsText" text="B">
      <formula>NOT(ISERROR(SEARCH("B",X11)))</formula>
    </cfRule>
  </conditionalFormatting>
  <conditionalFormatting sqref="AD11:AG12">
    <cfRule type="containsText" dxfId="151" priority="72" operator="containsText" text="A">
      <formula>NOT(ISERROR(SEARCH("A",AD11)))</formula>
    </cfRule>
  </conditionalFormatting>
  <conditionalFormatting sqref="F13:L15">
    <cfRule type="colorScale" priority="69">
      <colorScale>
        <cfvo type="min"/>
        <cfvo type="percentile" val="50"/>
        <cfvo type="max"/>
        <color rgb="FFF8696B"/>
        <color rgb="FFFFEB84"/>
        <color rgb="FF63BE7B"/>
      </colorScale>
    </cfRule>
  </conditionalFormatting>
  <conditionalFormatting sqref="X13:AG15">
    <cfRule type="containsText" dxfId="150" priority="66" operator="containsText" text="E">
      <formula>NOT(ISERROR(SEARCH("E",X13)))</formula>
    </cfRule>
    <cfRule type="containsText" dxfId="149" priority="67" operator="containsText" text="B">
      <formula>NOT(ISERROR(SEARCH("B",X13)))</formula>
    </cfRule>
  </conditionalFormatting>
  <conditionalFormatting sqref="AD13:AG15">
    <cfRule type="containsText" dxfId="148" priority="68" operator="containsText" text="A">
      <formula>NOT(ISERROR(SEARCH("A",AD13)))</formula>
    </cfRule>
  </conditionalFormatting>
  <conditionalFormatting sqref="F16:L16">
    <cfRule type="colorScale" priority="65">
      <colorScale>
        <cfvo type="min"/>
        <cfvo type="percentile" val="50"/>
        <cfvo type="max"/>
        <color rgb="FFF8696B"/>
        <color rgb="FFFFEB84"/>
        <color rgb="FF63BE7B"/>
      </colorScale>
    </cfRule>
  </conditionalFormatting>
  <conditionalFormatting sqref="X16:AG16">
    <cfRule type="containsText" dxfId="147" priority="62" operator="containsText" text="E">
      <formula>NOT(ISERROR(SEARCH("E",X16)))</formula>
    </cfRule>
    <cfRule type="containsText" dxfId="146" priority="63" operator="containsText" text="B">
      <formula>NOT(ISERROR(SEARCH("B",X16)))</formula>
    </cfRule>
  </conditionalFormatting>
  <conditionalFormatting sqref="AD16:AG16">
    <cfRule type="containsText" dxfId="145" priority="64" operator="containsText" text="A">
      <formula>NOT(ISERROR(SEARCH("A",AD16)))</formula>
    </cfRule>
  </conditionalFormatting>
  <conditionalFormatting sqref="F17:L17">
    <cfRule type="colorScale" priority="61">
      <colorScale>
        <cfvo type="min"/>
        <cfvo type="percentile" val="50"/>
        <cfvo type="max"/>
        <color rgb="FFF8696B"/>
        <color rgb="FFFFEB84"/>
        <color rgb="FF63BE7B"/>
      </colorScale>
    </cfRule>
  </conditionalFormatting>
  <conditionalFormatting sqref="X17:AG17">
    <cfRule type="containsText" dxfId="144" priority="58" operator="containsText" text="E">
      <formula>NOT(ISERROR(SEARCH("E",X17)))</formula>
    </cfRule>
    <cfRule type="containsText" dxfId="143" priority="59" operator="containsText" text="B">
      <formula>NOT(ISERROR(SEARCH("B",X17)))</formula>
    </cfRule>
  </conditionalFormatting>
  <conditionalFormatting sqref="AD17:AG17">
    <cfRule type="containsText" dxfId="142" priority="60" operator="containsText" text="A">
      <formula>NOT(ISERROR(SEARCH("A",AD17)))</formula>
    </cfRule>
  </conditionalFormatting>
  <conditionalFormatting sqref="F18:L20 F22:L22">
    <cfRule type="colorScale" priority="57">
      <colorScale>
        <cfvo type="min"/>
        <cfvo type="percentile" val="50"/>
        <cfvo type="max"/>
        <color rgb="FFF8696B"/>
        <color rgb="FFFFEB84"/>
        <color rgb="FF63BE7B"/>
      </colorScale>
    </cfRule>
  </conditionalFormatting>
  <conditionalFormatting sqref="X18:AG22">
    <cfRule type="containsText" dxfId="141" priority="54" operator="containsText" text="E">
      <formula>NOT(ISERROR(SEARCH("E",X18)))</formula>
    </cfRule>
    <cfRule type="containsText" dxfId="140" priority="55" operator="containsText" text="B">
      <formula>NOT(ISERROR(SEARCH("B",X18)))</formula>
    </cfRule>
  </conditionalFormatting>
  <conditionalFormatting sqref="AD18:AG22">
    <cfRule type="containsText" dxfId="139" priority="56" operator="containsText" text="A">
      <formula>NOT(ISERROR(SEARCH("A",AD18)))</formula>
    </cfRule>
  </conditionalFormatting>
  <conditionalFormatting sqref="F21:L21">
    <cfRule type="colorScale" priority="53">
      <colorScale>
        <cfvo type="min"/>
        <cfvo type="percentile" val="50"/>
        <cfvo type="max"/>
        <color rgb="FFF8696B"/>
        <color rgb="FFFFEB84"/>
        <color rgb="FF63BE7B"/>
      </colorScale>
    </cfRule>
  </conditionalFormatting>
  <conditionalFormatting sqref="X23:AG23 Y24:AG25">
    <cfRule type="containsText" dxfId="138" priority="50" operator="containsText" text="E">
      <formula>NOT(ISERROR(SEARCH("E",X23)))</formula>
    </cfRule>
    <cfRule type="containsText" dxfId="137" priority="51" operator="containsText" text="B">
      <formula>NOT(ISERROR(SEARCH("B",X23)))</formula>
    </cfRule>
  </conditionalFormatting>
  <conditionalFormatting sqref="AD23:AG25">
    <cfRule type="containsText" dxfId="136" priority="52" operator="containsText" text="A">
      <formula>NOT(ISERROR(SEARCH("A",AD23)))</formula>
    </cfRule>
  </conditionalFormatting>
  <conditionalFormatting sqref="F23:L25">
    <cfRule type="colorScale" priority="49">
      <colorScale>
        <cfvo type="min"/>
        <cfvo type="percentile" val="50"/>
        <cfvo type="max"/>
        <color rgb="FFF8696B"/>
        <color rgb="FFFFEB84"/>
        <color rgb="FF63BE7B"/>
      </colorScale>
    </cfRule>
  </conditionalFormatting>
  <conditionalFormatting sqref="X24:X43">
    <cfRule type="containsText" dxfId="135" priority="35" operator="containsText" text="D">
      <formula>NOT(ISERROR(SEARCH("D",X24)))</formula>
    </cfRule>
    <cfRule type="containsText" dxfId="134" priority="36" operator="containsText" text="S">
      <formula>NOT(ISERROR(SEARCH("S",X24)))</formula>
    </cfRule>
    <cfRule type="containsText" dxfId="133" priority="37" operator="containsText" text="F">
      <formula>NOT(ISERROR(SEARCH("F",X24)))</formula>
    </cfRule>
    <cfRule type="containsText" dxfId="132" priority="38" operator="containsText" text="A">
      <formula>NOT(ISERROR(SEARCH("A",X24)))</formula>
    </cfRule>
  </conditionalFormatting>
  <conditionalFormatting sqref="X24:X43">
    <cfRule type="containsText" dxfId="131" priority="33" operator="containsText" text="E">
      <formula>NOT(ISERROR(SEARCH("E",X24)))</formula>
    </cfRule>
    <cfRule type="containsText" dxfId="130" priority="34" operator="containsText" text="B">
      <formula>NOT(ISERROR(SEARCH("B",X24)))</formula>
    </cfRule>
  </conditionalFormatting>
  <conditionalFormatting sqref="X24:X43">
    <cfRule type="containsText" dxfId="129" priority="31" operator="containsText" text="E">
      <formula>NOT(ISERROR(SEARCH("E",X24)))</formula>
    </cfRule>
    <cfRule type="containsText" dxfId="128" priority="32" operator="containsText" text="B">
      <formula>NOT(ISERROR(SEARCH("B",X24)))</formula>
    </cfRule>
  </conditionalFormatting>
  <conditionalFormatting sqref="X24:X43">
    <cfRule type="containsText" dxfId="127" priority="29" operator="containsText" text="E">
      <formula>NOT(ISERROR(SEARCH("E",X24)))</formula>
    </cfRule>
    <cfRule type="containsText" dxfId="126" priority="30" operator="containsText" text="B">
      <formula>NOT(ISERROR(SEARCH("B",X24)))</formula>
    </cfRule>
  </conditionalFormatting>
  <conditionalFormatting sqref="Y26:AG29">
    <cfRule type="containsText" dxfId="125" priority="26" operator="containsText" text="E">
      <formula>NOT(ISERROR(SEARCH("E",Y26)))</formula>
    </cfRule>
    <cfRule type="containsText" dxfId="124" priority="27" operator="containsText" text="B">
      <formula>NOT(ISERROR(SEARCH("B",Y26)))</formula>
    </cfRule>
  </conditionalFormatting>
  <conditionalFormatting sqref="AD26:AG29">
    <cfRule type="containsText" dxfId="123" priority="28" operator="containsText" text="A">
      <formula>NOT(ISERROR(SEARCH("A",AD26)))</formula>
    </cfRule>
  </conditionalFormatting>
  <conditionalFormatting sqref="F26:L29">
    <cfRule type="colorScale" priority="25">
      <colorScale>
        <cfvo type="min"/>
        <cfvo type="percentile" val="50"/>
        <cfvo type="max"/>
        <color rgb="FFF8696B"/>
        <color rgb="FFFFEB84"/>
        <color rgb="FF63BE7B"/>
      </colorScale>
    </cfRule>
  </conditionalFormatting>
  <conditionalFormatting sqref="Y30:AG33">
    <cfRule type="containsText" dxfId="122" priority="22" operator="containsText" text="E">
      <formula>NOT(ISERROR(SEARCH("E",Y30)))</formula>
    </cfRule>
    <cfRule type="containsText" dxfId="121" priority="23" operator="containsText" text="B">
      <formula>NOT(ISERROR(SEARCH("B",Y30)))</formula>
    </cfRule>
  </conditionalFormatting>
  <conditionalFormatting sqref="AD30:AG33">
    <cfRule type="containsText" dxfId="120" priority="24" operator="containsText" text="A">
      <formula>NOT(ISERROR(SEARCH("A",AD30)))</formula>
    </cfRule>
  </conditionalFormatting>
  <conditionalFormatting sqref="F30:L33">
    <cfRule type="colorScale" priority="21">
      <colorScale>
        <cfvo type="min"/>
        <cfvo type="percentile" val="50"/>
        <cfvo type="max"/>
        <color rgb="FFF8696B"/>
        <color rgb="FFFFEB84"/>
        <color rgb="FF63BE7B"/>
      </colorScale>
    </cfRule>
  </conditionalFormatting>
  <conditionalFormatting sqref="Y34:AG35">
    <cfRule type="containsText" dxfId="119" priority="18" operator="containsText" text="E">
      <formula>NOT(ISERROR(SEARCH("E",Y34)))</formula>
    </cfRule>
    <cfRule type="containsText" dxfId="118" priority="19" operator="containsText" text="B">
      <formula>NOT(ISERROR(SEARCH("B",Y34)))</formula>
    </cfRule>
  </conditionalFormatting>
  <conditionalFormatting sqref="AD34:AG35">
    <cfRule type="containsText" dxfId="117" priority="20" operator="containsText" text="A">
      <formula>NOT(ISERROR(SEARCH("A",AD34)))</formula>
    </cfRule>
  </conditionalFormatting>
  <conditionalFormatting sqref="F34:L35">
    <cfRule type="colorScale" priority="17">
      <colorScale>
        <cfvo type="min"/>
        <cfvo type="percentile" val="50"/>
        <cfvo type="max"/>
        <color rgb="FFF8696B"/>
        <color rgb="FFFFEB84"/>
        <color rgb="FF63BE7B"/>
      </colorScale>
    </cfRule>
  </conditionalFormatting>
  <conditionalFormatting sqref="Y36:AG38">
    <cfRule type="containsText" dxfId="116" priority="14" operator="containsText" text="E">
      <formula>NOT(ISERROR(SEARCH("E",Y36)))</formula>
    </cfRule>
    <cfRule type="containsText" dxfId="115" priority="15" operator="containsText" text="B">
      <formula>NOT(ISERROR(SEARCH("B",Y36)))</formula>
    </cfRule>
  </conditionalFormatting>
  <conditionalFormatting sqref="AD36:AG38">
    <cfRule type="containsText" dxfId="114" priority="16" operator="containsText" text="A">
      <formula>NOT(ISERROR(SEARCH("A",AD36)))</formula>
    </cfRule>
  </conditionalFormatting>
  <conditionalFormatting sqref="F36:L38">
    <cfRule type="colorScale" priority="13">
      <colorScale>
        <cfvo type="min"/>
        <cfvo type="percentile" val="50"/>
        <cfvo type="max"/>
        <color rgb="FFF8696B"/>
        <color rgb="FFFFEB84"/>
        <color rgb="FF63BE7B"/>
      </colorScale>
    </cfRule>
  </conditionalFormatting>
  <conditionalFormatting sqref="Y39:AG40">
    <cfRule type="containsText" dxfId="113" priority="10" operator="containsText" text="E">
      <formula>NOT(ISERROR(SEARCH("E",Y39)))</formula>
    </cfRule>
    <cfRule type="containsText" dxfId="112" priority="11" operator="containsText" text="B">
      <formula>NOT(ISERROR(SEARCH("B",Y39)))</formula>
    </cfRule>
  </conditionalFormatting>
  <conditionalFormatting sqref="AD39:AG40">
    <cfRule type="containsText" dxfId="111" priority="12" operator="containsText" text="A">
      <formula>NOT(ISERROR(SEARCH("A",AD39)))</formula>
    </cfRule>
  </conditionalFormatting>
  <conditionalFormatting sqref="F39:L40">
    <cfRule type="colorScale" priority="9">
      <colorScale>
        <cfvo type="min"/>
        <cfvo type="percentile" val="50"/>
        <cfvo type="max"/>
        <color rgb="FFF8696B"/>
        <color rgb="FFFFEB84"/>
        <color rgb="FF63BE7B"/>
      </colorScale>
    </cfRule>
  </conditionalFormatting>
  <conditionalFormatting sqref="Y41:AG41">
    <cfRule type="containsText" dxfId="110" priority="6" operator="containsText" text="E">
      <formula>NOT(ISERROR(SEARCH("E",Y41)))</formula>
    </cfRule>
    <cfRule type="containsText" dxfId="109" priority="7" operator="containsText" text="B">
      <formula>NOT(ISERROR(SEARCH("B",Y41)))</formula>
    </cfRule>
  </conditionalFormatting>
  <conditionalFormatting sqref="AD41:AG41">
    <cfRule type="containsText" dxfId="108" priority="8" operator="containsText" text="A">
      <formula>NOT(ISERROR(SEARCH("A",AD41)))</formula>
    </cfRule>
  </conditionalFormatting>
  <conditionalFormatting sqref="F41:L41">
    <cfRule type="colorScale" priority="5">
      <colorScale>
        <cfvo type="min"/>
        <cfvo type="percentile" val="50"/>
        <cfvo type="max"/>
        <color rgb="FFF8696B"/>
        <color rgb="FFFFEB84"/>
        <color rgb="FF63BE7B"/>
      </colorScale>
    </cfRule>
  </conditionalFormatting>
  <conditionalFormatting sqref="Y42:AG43">
    <cfRule type="containsText" dxfId="107" priority="2" operator="containsText" text="E">
      <formula>NOT(ISERROR(SEARCH("E",Y42)))</formula>
    </cfRule>
    <cfRule type="containsText" dxfId="106" priority="3" operator="containsText" text="B">
      <formula>NOT(ISERROR(SEARCH("B",Y42)))</formula>
    </cfRule>
  </conditionalFormatting>
  <conditionalFormatting sqref="AD42:AG43">
    <cfRule type="containsText" dxfId="105" priority="4" operator="containsText" text="A">
      <formula>NOT(ISERROR(SEARCH("A",AD42)))</formula>
    </cfRule>
  </conditionalFormatting>
  <conditionalFormatting sqref="F42:L43">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43"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M23:P25 M26:P29 M30:P33 M34:P35 M36:P38 M39:P41 M42:P4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73"/>
  <sheetViews>
    <sheetView workbookViewId="0">
      <pane xSplit="5" ySplit="1" topLeftCell="W48" activePane="bottomRight" state="frozen"/>
      <selection activeCell="E24" sqref="E24"/>
      <selection pane="topRight" activeCell="E24" sqref="E24"/>
      <selection pane="bottomLeft" activeCell="E24" sqref="E24"/>
      <selection pane="bottomRight" activeCell="K74" sqref="K7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SUM(F2:H2)</f>
        <v>37</v>
      </c>
      <c r="P2" s="22">
        <f>SUM(I2:K2)</f>
        <v>37.4</v>
      </c>
      <c r="Q2" s="22">
        <f>SUM(L2:N2)</f>
        <v>39.299999999999997</v>
      </c>
      <c r="R2" s="23">
        <f>SUM(F2:J2)</f>
        <v>61.8</v>
      </c>
      <c r="S2" s="23">
        <f>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SUM(F3:H3)</f>
        <v>37.299999999999997</v>
      </c>
      <c r="P3" s="22">
        <f>SUM(I3:K3)</f>
        <v>39.800000000000004</v>
      </c>
      <c r="Q3" s="22">
        <f>SUM(L3:N3)</f>
        <v>37.1</v>
      </c>
      <c r="R3" s="23">
        <f>SUM(F3:J3)</f>
        <v>64</v>
      </c>
      <c r="S3" s="23">
        <f>SUM(J3:N3)</f>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SUM(F4:H4)</f>
        <v>37.5</v>
      </c>
      <c r="P4" s="22">
        <f>SUM(I4:K4)</f>
        <v>36.9</v>
      </c>
      <c r="Q4" s="22">
        <f>SUM(L4:N4)</f>
        <v>37.9</v>
      </c>
      <c r="R4" s="23">
        <f>SUM(F4:J4)</f>
        <v>62.400000000000006</v>
      </c>
      <c r="S4" s="23">
        <f>SUM(J4:N4)</f>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0">SUM(F5:H5)</f>
        <v>37</v>
      </c>
      <c r="P5" s="22">
        <f t="shared" ref="P5:P10" si="1">SUM(I5:K5)</f>
        <v>38.700000000000003</v>
      </c>
      <c r="Q5" s="22">
        <f t="shared" ref="Q5:Q10" si="2">SUM(L5:N5)</f>
        <v>39.200000000000003</v>
      </c>
      <c r="R5" s="23">
        <f t="shared" ref="R5:R10" si="3">SUM(F5:J5)</f>
        <v>62.8</v>
      </c>
      <c r="S5" s="23">
        <f t="shared" ref="S5:S10" si="4">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0"/>
        <v>37.6</v>
      </c>
      <c r="P6" s="22">
        <f t="shared" si="1"/>
        <v>38.9</v>
      </c>
      <c r="Q6" s="22">
        <f t="shared" si="2"/>
        <v>37.5</v>
      </c>
      <c r="R6" s="23">
        <f t="shared" si="3"/>
        <v>63.900000000000006</v>
      </c>
      <c r="S6" s="23">
        <f t="shared" si="4"/>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0"/>
        <v>37.400000000000006</v>
      </c>
      <c r="P7" s="22">
        <f t="shared" si="1"/>
        <v>38.5</v>
      </c>
      <c r="Q7" s="22">
        <f t="shared" si="2"/>
        <v>37.5</v>
      </c>
      <c r="R7" s="23">
        <f t="shared" si="3"/>
        <v>63.2</v>
      </c>
      <c r="S7" s="23">
        <f t="shared" si="4"/>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0"/>
        <v>36.6</v>
      </c>
      <c r="P8" s="22">
        <f t="shared" si="1"/>
        <v>40.099999999999994</v>
      </c>
      <c r="Q8" s="22">
        <f t="shared" si="2"/>
        <v>39.299999999999997</v>
      </c>
      <c r="R8" s="23">
        <f t="shared" si="3"/>
        <v>63.5</v>
      </c>
      <c r="S8" s="23">
        <f t="shared" si="4"/>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0"/>
        <v>35.299999999999997</v>
      </c>
      <c r="P9" s="22">
        <f t="shared" si="1"/>
        <v>38.400000000000006</v>
      </c>
      <c r="Q9" s="22">
        <f t="shared" si="2"/>
        <v>37.9</v>
      </c>
      <c r="R9" s="23">
        <f t="shared" si="3"/>
        <v>60.899999999999991</v>
      </c>
      <c r="S9" s="23">
        <f t="shared" si="4"/>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0"/>
        <v>37</v>
      </c>
      <c r="P10" s="22">
        <f t="shared" si="1"/>
        <v>38.700000000000003</v>
      </c>
      <c r="Q10" s="22">
        <f t="shared" si="2"/>
        <v>38.6</v>
      </c>
      <c r="R10" s="23">
        <f t="shared" si="3"/>
        <v>62.8</v>
      </c>
      <c r="S10" s="23">
        <f t="shared" si="4"/>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SUM(F11:H11)</f>
        <v>36.5</v>
      </c>
      <c r="P11" s="22">
        <f>SUM(I11:K11)</f>
        <v>38.299999999999997</v>
      </c>
      <c r="Q11" s="22">
        <f>SUM(L11:N11)</f>
        <v>38.4</v>
      </c>
      <c r="R11" s="23">
        <f>SUM(F11:J11)</f>
        <v>62.3</v>
      </c>
      <c r="S11" s="23">
        <f>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SUM(F12:H12)</f>
        <v>38.1</v>
      </c>
      <c r="P12" s="22">
        <f>SUM(I12:K12)</f>
        <v>39.9</v>
      </c>
      <c r="Q12" s="22">
        <f>SUM(L12:N12)</f>
        <v>36.299999999999997</v>
      </c>
      <c r="R12" s="23">
        <f>SUM(F12:J12)</f>
        <v>65.099999999999994</v>
      </c>
      <c r="S12" s="23">
        <f>SUM(J12:N12)</f>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SUM(F13:H13)</f>
        <v>36.299999999999997</v>
      </c>
      <c r="P13" s="22">
        <f>SUM(I13:K13)</f>
        <v>37.599999999999994</v>
      </c>
      <c r="Q13" s="22">
        <f>SUM(L13:N13)</f>
        <v>37.200000000000003</v>
      </c>
      <c r="R13" s="23">
        <f>SUM(F13:J13)</f>
        <v>61.7</v>
      </c>
      <c r="S13" s="23">
        <f>SUM(J13:N13)</f>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SUM(F14:H14)</f>
        <v>36.5</v>
      </c>
      <c r="P14" s="22">
        <f>SUM(I14:K14)</f>
        <v>38</v>
      </c>
      <c r="Q14" s="22">
        <f>SUM(L14:N14)</f>
        <v>39.5</v>
      </c>
      <c r="R14" s="23">
        <f>SUM(F14:J14)</f>
        <v>61.8</v>
      </c>
      <c r="S14" s="23">
        <f>SUM(J14:N14)</f>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SUM(F15:H15)</f>
        <v>35.200000000000003</v>
      </c>
      <c r="P15" s="22">
        <f>SUM(I15:K15)</f>
        <v>38.400000000000006</v>
      </c>
      <c r="Q15" s="22">
        <f>SUM(L15:N15)</f>
        <v>38.1</v>
      </c>
      <c r="R15" s="23">
        <f>SUM(F15:J15)</f>
        <v>60.9</v>
      </c>
      <c r="S15" s="23">
        <f>SUM(J15:N15)</f>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5">SUM(F16:H16)</f>
        <v>37.799999999999997</v>
      </c>
      <c r="P16" s="22">
        <f t="shared" ref="P16:P21" si="6">SUM(I16:K16)</f>
        <v>39.099999999999994</v>
      </c>
      <c r="Q16" s="22">
        <f t="shared" ref="Q16:Q21" si="7">SUM(L16:N16)</f>
        <v>37.699999999999996</v>
      </c>
      <c r="R16" s="23">
        <f t="shared" ref="R16:R21" si="8">SUM(F16:J16)</f>
        <v>64.099999999999994</v>
      </c>
      <c r="S16" s="23">
        <f t="shared" ref="S16:S21" si="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5"/>
        <v>36.6</v>
      </c>
      <c r="P17" s="22">
        <f t="shared" si="6"/>
        <v>37.400000000000006</v>
      </c>
      <c r="Q17" s="22">
        <f t="shared" si="7"/>
        <v>38.5</v>
      </c>
      <c r="R17" s="23">
        <f t="shared" si="8"/>
        <v>61.7</v>
      </c>
      <c r="S17" s="23">
        <f t="shared" si="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5"/>
        <v>36.799999999999997</v>
      </c>
      <c r="P18" s="22">
        <f t="shared" si="6"/>
        <v>39.200000000000003</v>
      </c>
      <c r="Q18" s="22">
        <f t="shared" si="7"/>
        <v>39.799999999999997</v>
      </c>
      <c r="R18" s="23">
        <f t="shared" si="8"/>
        <v>62.8</v>
      </c>
      <c r="S18" s="23">
        <f t="shared" si="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5"/>
        <v>36.6</v>
      </c>
      <c r="P19" s="22">
        <f t="shared" si="6"/>
        <v>38.4</v>
      </c>
      <c r="Q19" s="22">
        <f t="shared" si="7"/>
        <v>38.700000000000003</v>
      </c>
      <c r="R19" s="23">
        <f t="shared" si="8"/>
        <v>62.5</v>
      </c>
      <c r="S19" s="23">
        <f t="shared" si="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5"/>
        <v>37</v>
      </c>
      <c r="P20" s="22">
        <f t="shared" si="6"/>
        <v>37.9</v>
      </c>
      <c r="Q20" s="22">
        <f t="shared" si="7"/>
        <v>39.4</v>
      </c>
      <c r="R20" s="23">
        <f t="shared" si="8"/>
        <v>62.3</v>
      </c>
      <c r="S20" s="23">
        <f t="shared" si="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5"/>
        <v>37.6</v>
      </c>
      <c r="P21" s="22">
        <f t="shared" si="6"/>
        <v>38.6</v>
      </c>
      <c r="Q21" s="22">
        <f t="shared" si="7"/>
        <v>37.599999999999994</v>
      </c>
      <c r="R21" s="23">
        <f t="shared" si="8"/>
        <v>63.199999999999996</v>
      </c>
      <c r="S21" s="23">
        <f t="shared" si="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9" si="10">SUM(F22:H22)</f>
        <v>36.799999999999997</v>
      </c>
      <c r="P22" s="22">
        <f t="shared" ref="P22:P29" si="11">SUM(I22:K22)</f>
        <v>39.4</v>
      </c>
      <c r="Q22" s="22">
        <f t="shared" ref="Q22:Q29" si="12">SUM(L22:N22)</f>
        <v>41.1</v>
      </c>
      <c r="R22" s="23">
        <f t="shared" ref="R22:R29" si="13">SUM(F22:J22)</f>
        <v>63.099999999999994</v>
      </c>
      <c r="S22" s="23">
        <f t="shared" ref="S22:S29" si="1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10"/>
        <v>36.6</v>
      </c>
      <c r="P23" s="22">
        <f t="shared" si="11"/>
        <v>38.599999999999994</v>
      </c>
      <c r="Q23" s="22">
        <f t="shared" si="12"/>
        <v>39.6</v>
      </c>
      <c r="R23" s="23">
        <f t="shared" si="13"/>
        <v>62.000000000000007</v>
      </c>
      <c r="S23" s="23">
        <f t="shared" si="1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10"/>
        <v>37.200000000000003</v>
      </c>
      <c r="P24" s="22">
        <f t="shared" si="11"/>
        <v>39.299999999999997</v>
      </c>
      <c r="Q24" s="22">
        <f t="shared" si="12"/>
        <v>37.099999999999994</v>
      </c>
      <c r="R24" s="23">
        <f t="shared" si="13"/>
        <v>63.2</v>
      </c>
      <c r="S24" s="23">
        <f t="shared" si="1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si="10"/>
        <v>36.700000000000003</v>
      </c>
      <c r="P25" s="22">
        <f t="shared" si="11"/>
        <v>37.799999999999997</v>
      </c>
      <c r="Q25" s="22">
        <f t="shared" si="12"/>
        <v>39.1</v>
      </c>
      <c r="R25" s="23">
        <f t="shared" si="13"/>
        <v>62.2</v>
      </c>
      <c r="S25" s="23">
        <f t="shared" si="14"/>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si="10"/>
        <v>36.700000000000003</v>
      </c>
      <c r="P26" s="22">
        <f t="shared" si="11"/>
        <v>38.4</v>
      </c>
      <c r="Q26" s="22">
        <f t="shared" si="12"/>
        <v>38</v>
      </c>
      <c r="R26" s="23">
        <f t="shared" si="13"/>
        <v>62.2</v>
      </c>
      <c r="S26" s="23">
        <f t="shared" si="14"/>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10"/>
        <v>36</v>
      </c>
      <c r="P27" s="22">
        <f t="shared" si="11"/>
        <v>38.1</v>
      </c>
      <c r="Q27" s="22">
        <f t="shared" si="12"/>
        <v>38.799999999999997</v>
      </c>
      <c r="R27" s="23">
        <f t="shared" si="13"/>
        <v>61.6</v>
      </c>
      <c r="S27" s="23">
        <f t="shared" si="1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10"/>
        <v>36.200000000000003</v>
      </c>
      <c r="P28" s="22">
        <f t="shared" si="11"/>
        <v>38.6</v>
      </c>
      <c r="Q28" s="22">
        <f t="shared" si="12"/>
        <v>39.4</v>
      </c>
      <c r="R28" s="23">
        <f t="shared" si="13"/>
        <v>61.900000000000006</v>
      </c>
      <c r="S28" s="23">
        <f t="shared" si="1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10"/>
        <v>36.400000000000006</v>
      </c>
      <c r="P29" s="22">
        <f t="shared" si="11"/>
        <v>38.199999999999996</v>
      </c>
      <c r="Q29" s="22">
        <f t="shared" si="12"/>
        <v>38.900000000000006</v>
      </c>
      <c r="R29" s="23">
        <f t="shared" si="13"/>
        <v>61.7</v>
      </c>
      <c r="S29" s="23">
        <f t="shared" si="1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15">SUM(F30:H30)</f>
        <v>37.6</v>
      </c>
      <c r="P30" s="22">
        <f t="shared" ref="P30:P35" si="16">SUM(I30:K30)</f>
        <v>37.700000000000003</v>
      </c>
      <c r="Q30" s="22">
        <f t="shared" ref="Q30:Q35" si="17">SUM(L30:N30)</f>
        <v>38.4</v>
      </c>
      <c r="R30" s="23">
        <f t="shared" ref="R30:R35" si="18">SUM(F30:J30)</f>
        <v>62.8</v>
      </c>
      <c r="S30" s="23">
        <f t="shared" ref="S30:S35" si="1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15"/>
        <v>37.200000000000003</v>
      </c>
      <c r="P31" s="22">
        <f t="shared" si="16"/>
        <v>39.1</v>
      </c>
      <c r="Q31" s="22">
        <f t="shared" si="17"/>
        <v>39.299999999999997</v>
      </c>
      <c r="R31" s="23">
        <f t="shared" si="18"/>
        <v>63.300000000000004</v>
      </c>
      <c r="S31" s="23">
        <f t="shared" si="1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15"/>
        <v>36.799999999999997</v>
      </c>
      <c r="P32" s="22">
        <f t="shared" si="16"/>
        <v>38.200000000000003</v>
      </c>
      <c r="Q32" s="22">
        <f t="shared" si="17"/>
        <v>37.4</v>
      </c>
      <c r="R32" s="23">
        <f t="shared" si="18"/>
        <v>62.4</v>
      </c>
      <c r="S32" s="23">
        <f t="shared" si="1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15"/>
        <v>37.200000000000003</v>
      </c>
      <c r="P33" s="22">
        <f t="shared" si="16"/>
        <v>36.9</v>
      </c>
      <c r="Q33" s="22">
        <f t="shared" si="17"/>
        <v>37.5</v>
      </c>
      <c r="R33" s="23">
        <f t="shared" si="18"/>
        <v>61.600000000000009</v>
      </c>
      <c r="S33" s="23">
        <f t="shared" si="1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15"/>
        <v>36.200000000000003</v>
      </c>
      <c r="P34" s="22">
        <f t="shared" si="16"/>
        <v>38</v>
      </c>
      <c r="Q34" s="22">
        <f t="shared" si="17"/>
        <v>36.700000000000003</v>
      </c>
      <c r="R34" s="23">
        <f t="shared" si="18"/>
        <v>61.7</v>
      </c>
      <c r="S34" s="23">
        <f t="shared" si="1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15"/>
        <v>36.4</v>
      </c>
      <c r="P35" s="22">
        <f t="shared" si="16"/>
        <v>38.4</v>
      </c>
      <c r="Q35" s="22">
        <f t="shared" si="17"/>
        <v>38.1</v>
      </c>
      <c r="R35" s="23">
        <f t="shared" si="18"/>
        <v>62.199999999999996</v>
      </c>
      <c r="S35" s="23">
        <f t="shared" si="1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row r="36" spans="1:38" s="5" customFormat="1">
      <c r="A36" s="6">
        <v>45213</v>
      </c>
      <c r="B36" s="18" t="s">
        <v>919</v>
      </c>
      <c r="C36" s="8" t="s">
        <v>182</v>
      </c>
      <c r="D36" s="9">
        <v>7.9895833333333333E-2</v>
      </c>
      <c r="E36" s="8" t="s">
        <v>929</v>
      </c>
      <c r="F36" s="10">
        <v>12.2</v>
      </c>
      <c r="G36" s="10">
        <v>11.3</v>
      </c>
      <c r="H36" s="10">
        <v>13</v>
      </c>
      <c r="I36" s="10">
        <v>13</v>
      </c>
      <c r="J36" s="10">
        <v>12.9</v>
      </c>
      <c r="K36" s="10">
        <v>13.1</v>
      </c>
      <c r="L36" s="10">
        <v>13.3</v>
      </c>
      <c r="M36" s="10">
        <v>13.3</v>
      </c>
      <c r="N36" s="10">
        <v>13.2</v>
      </c>
      <c r="O36" s="22">
        <f t="shared" ref="O36:O43" si="20">SUM(F36:H36)</f>
        <v>36.5</v>
      </c>
      <c r="P36" s="22">
        <f t="shared" ref="P36:P43" si="21">SUM(I36:K36)</f>
        <v>39</v>
      </c>
      <c r="Q36" s="22">
        <f t="shared" ref="Q36:Q43" si="22">SUM(L36:N36)</f>
        <v>39.799999999999997</v>
      </c>
      <c r="R36" s="23">
        <f t="shared" ref="R36:R43" si="23">SUM(F36:J36)</f>
        <v>62.4</v>
      </c>
      <c r="S36" s="23">
        <f t="shared" ref="S36:S43" si="24">SUM(J36:N36)</f>
        <v>65.8</v>
      </c>
      <c r="T36" s="11" t="s">
        <v>192</v>
      </c>
      <c r="U36" s="11" t="s">
        <v>187</v>
      </c>
      <c r="V36" s="13" t="s">
        <v>201</v>
      </c>
      <c r="W36" s="13" t="s">
        <v>559</v>
      </c>
      <c r="X36" s="13" t="s">
        <v>559</v>
      </c>
      <c r="Y36" s="12">
        <v>5</v>
      </c>
      <c r="Z36" s="12">
        <v>4.5999999999999996</v>
      </c>
      <c r="AA36" s="11" t="s">
        <v>160</v>
      </c>
      <c r="AB36" s="12">
        <v>1.2</v>
      </c>
      <c r="AC36" s="12" t="s">
        <v>267</v>
      </c>
      <c r="AD36" s="12">
        <v>1</v>
      </c>
      <c r="AE36" s="12">
        <v>0.2</v>
      </c>
      <c r="AF36" s="12"/>
      <c r="AG36" s="11" t="s">
        <v>271</v>
      </c>
      <c r="AH36" s="11" t="s">
        <v>269</v>
      </c>
      <c r="AI36" s="11" t="s">
        <v>160</v>
      </c>
      <c r="AJ36" s="8"/>
      <c r="AK36" s="8" t="s">
        <v>955</v>
      </c>
      <c r="AL36" s="27" t="s">
        <v>956</v>
      </c>
    </row>
    <row r="37" spans="1:38" s="5" customFormat="1">
      <c r="A37" s="6">
        <v>45213</v>
      </c>
      <c r="B37" s="18" t="s">
        <v>921</v>
      </c>
      <c r="C37" s="8" t="s">
        <v>182</v>
      </c>
      <c r="D37" s="9">
        <v>7.9259259259259265E-2</v>
      </c>
      <c r="E37" s="8" t="s">
        <v>931</v>
      </c>
      <c r="F37" s="10">
        <v>12.6</v>
      </c>
      <c r="G37" s="10">
        <v>11.6</v>
      </c>
      <c r="H37" s="10">
        <v>13.2</v>
      </c>
      <c r="I37" s="10">
        <v>13.1</v>
      </c>
      <c r="J37" s="10">
        <v>13.1</v>
      </c>
      <c r="K37" s="10">
        <v>13.1</v>
      </c>
      <c r="L37" s="10">
        <v>13.1</v>
      </c>
      <c r="M37" s="10">
        <v>12.8</v>
      </c>
      <c r="N37" s="10">
        <v>12.2</v>
      </c>
      <c r="O37" s="22">
        <f t="shared" si="20"/>
        <v>37.4</v>
      </c>
      <c r="P37" s="22">
        <f t="shared" si="21"/>
        <v>39.299999999999997</v>
      </c>
      <c r="Q37" s="22">
        <f t="shared" si="22"/>
        <v>38.099999999999994</v>
      </c>
      <c r="R37" s="23">
        <f t="shared" si="23"/>
        <v>63.6</v>
      </c>
      <c r="S37" s="23">
        <f t="shared" si="24"/>
        <v>64.3</v>
      </c>
      <c r="T37" s="11" t="s">
        <v>180</v>
      </c>
      <c r="U37" s="11" t="s">
        <v>197</v>
      </c>
      <c r="V37" s="13" t="s">
        <v>219</v>
      </c>
      <c r="W37" s="13" t="s">
        <v>191</v>
      </c>
      <c r="X37" s="13" t="s">
        <v>809</v>
      </c>
      <c r="Y37" s="12">
        <v>5</v>
      </c>
      <c r="Z37" s="12">
        <v>4.5999999999999996</v>
      </c>
      <c r="AA37" s="11" t="s">
        <v>160</v>
      </c>
      <c r="AB37" s="12">
        <v>0.4</v>
      </c>
      <c r="AC37" s="12" t="s">
        <v>267</v>
      </c>
      <c r="AD37" s="12">
        <v>0.2</v>
      </c>
      <c r="AE37" s="12">
        <v>0.2</v>
      </c>
      <c r="AF37" s="12"/>
      <c r="AG37" s="11" t="s">
        <v>270</v>
      </c>
      <c r="AH37" s="11" t="s">
        <v>270</v>
      </c>
      <c r="AI37" s="11" t="s">
        <v>159</v>
      </c>
      <c r="AJ37" s="8"/>
      <c r="AK37" s="8" t="s">
        <v>957</v>
      </c>
      <c r="AL37" s="27" t="s">
        <v>959</v>
      </c>
    </row>
    <row r="38" spans="1:38" s="5" customFormat="1">
      <c r="A38" s="6">
        <v>45213</v>
      </c>
      <c r="B38" s="18" t="s">
        <v>139</v>
      </c>
      <c r="C38" s="8" t="s">
        <v>182</v>
      </c>
      <c r="D38" s="9">
        <v>7.9178240740740743E-2</v>
      </c>
      <c r="E38" s="8" t="s">
        <v>935</v>
      </c>
      <c r="F38" s="10">
        <v>12.7</v>
      </c>
      <c r="G38" s="10">
        <v>11.7</v>
      </c>
      <c r="H38" s="10">
        <v>13</v>
      </c>
      <c r="I38" s="10">
        <v>12.9</v>
      </c>
      <c r="J38" s="10">
        <v>13</v>
      </c>
      <c r="K38" s="10">
        <v>12.9</v>
      </c>
      <c r="L38" s="10">
        <v>12.7</v>
      </c>
      <c r="M38" s="10">
        <v>12.3</v>
      </c>
      <c r="N38" s="10">
        <v>12.9</v>
      </c>
      <c r="O38" s="22">
        <f t="shared" si="20"/>
        <v>37.4</v>
      </c>
      <c r="P38" s="22">
        <f t="shared" si="21"/>
        <v>38.799999999999997</v>
      </c>
      <c r="Q38" s="22">
        <f t="shared" si="22"/>
        <v>37.9</v>
      </c>
      <c r="R38" s="23">
        <f t="shared" si="23"/>
        <v>63.3</v>
      </c>
      <c r="S38" s="23">
        <f t="shared" si="24"/>
        <v>63.79999999999999</v>
      </c>
      <c r="T38" s="11" t="s">
        <v>196</v>
      </c>
      <c r="U38" s="11" t="s">
        <v>181</v>
      </c>
      <c r="V38" s="13" t="s">
        <v>716</v>
      </c>
      <c r="W38" s="13" t="s">
        <v>629</v>
      </c>
      <c r="X38" s="13" t="s">
        <v>216</v>
      </c>
      <c r="Y38" s="12">
        <v>5</v>
      </c>
      <c r="Z38" s="12">
        <v>4.5999999999999996</v>
      </c>
      <c r="AA38" s="11" t="s">
        <v>160</v>
      </c>
      <c r="AB38" s="12">
        <v>1.5</v>
      </c>
      <c r="AC38" s="12" t="s">
        <v>267</v>
      </c>
      <c r="AD38" s="12">
        <v>1.3</v>
      </c>
      <c r="AE38" s="12">
        <v>0.2</v>
      </c>
      <c r="AF38" s="12"/>
      <c r="AG38" s="11" t="s">
        <v>271</v>
      </c>
      <c r="AH38" s="11" t="s">
        <v>269</v>
      </c>
      <c r="AI38" s="11" t="s">
        <v>160</v>
      </c>
      <c r="AJ38" s="8"/>
      <c r="AK38" s="8" t="s">
        <v>963</v>
      </c>
      <c r="AL38" s="27" t="s">
        <v>964</v>
      </c>
    </row>
    <row r="39" spans="1:38" s="5" customFormat="1">
      <c r="A39" s="6">
        <v>45213</v>
      </c>
      <c r="B39" s="18" t="s">
        <v>135</v>
      </c>
      <c r="C39" s="8" t="s">
        <v>182</v>
      </c>
      <c r="D39" s="9">
        <v>7.7118055555555551E-2</v>
      </c>
      <c r="E39" s="8" t="s">
        <v>972</v>
      </c>
      <c r="F39" s="10">
        <v>12</v>
      </c>
      <c r="G39" s="10">
        <v>10.9</v>
      </c>
      <c r="H39" s="10">
        <v>12.8</v>
      </c>
      <c r="I39" s="10">
        <v>12.4</v>
      </c>
      <c r="J39" s="10">
        <v>12.4</v>
      </c>
      <c r="K39" s="10">
        <v>12.5</v>
      </c>
      <c r="L39" s="10">
        <v>12.6</v>
      </c>
      <c r="M39" s="10">
        <v>12.5</v>
      </c>
      <c r="N39" s="10">
        <v>13.2</v>
      </c>
      <c r="O39" s="22">
        <f t="shared" si="20"/>
        <v>35.700000000000003</v>
      </c>
      <c r="P39" s="22">
        <f t="shared" si="21"/>
        <v>37.299999999999997</v>
      </c>
      <c r="Q39" s="22">
        <f t="shared" si="22"/>
        <v>38.299999999999997</v>
      </c>
      <c r="R39" s="23">
        <f t="shared" si="23"/>
        <v>60.5</v>
      </c>
      <c r="S39" s="23">
        <f t="shared" si="24"/>
        <v>63.2</v>
      </c>
      <c r="T39" s="11" t="s">
        <v>192</v>
      </c>
      <c r="U39" s="11" t="s">
        <v>187</v>
      </c>
      <c r="V39" s="13" t="s">
        <v>222</v>
      </c>
      <c r="W39" s="13" t="s">
        <v>216</v>
      </c>
      <c r="X39" s="13" t="s">
        <v>938</v>
      </c>
      <c r="Y39" s="12">
        <v>5</v>
      </c>
      <c r="Z39" s="12">
        <v>4.5999999999999996</v>
      </c>
      <c r="AA39" s="11" t="s">
        <v>160</v>
      </c>
      <c r="AB39" s="12">
        <v>0.9</v>
      </c>
      <c r="AC39" s="12" t="s">
        <v>267</v>
      </c>
      <c r="AD39" s="12">
        <v>0.7</v>
      </c>
      <c r="AE39" s="12">
        <v>0.2</v>
      </c>
      <c r="AF39" s="12"/>
      <c r="AG39" s="11" t="s">
        <v>269</v>
      </c>
      <c r="AH39" s="11" t="s">
        <v>269</v>
      </c>
      <c r="AI39" s="11" t="s">
        <v>160</v>
      </c>
      <c r="AJ39" s="8"/>
      <c r="AK39" s="8" t="s">
        <v>971</v>
      </c>
      <c r="AL39" s="27" t="s">
        <v>973</v>
      </c>
    </row>
    <row r="40" spans="1:38" s="5" customFormat="1">
      <c r="A40" s="6">
        <v>45214</v>
      </c>
      <c r="B40" s="18" t="s">
        <v>792</v>
      </c>
      <c r="C40" s="8" t="s">
        <v>374</v>
      </c>
      <c r="D40" s="9">
        <v>7.9907407407407413E-2</v>
      </c>
      <c r="E40" s="8" t="s">
        <v>943</v>
      </c>
      <c r="F40" s="10">
        <v>11.9</v>
      </c>
      <c r="G40" s="10">
        <v>11.2</v>
      </c>
      <c r="H40" s="10">
        <v>13.2</v>
      </c>
      <c r="I40" s="10">
        <v>13.3</v>
      </c>
      <c r="J40" s="10">
        <v>13.9</v>
      </c>
      <c r="K40" s="10">
        <v>13.5</v>
      </c>
      <c r="L40" s="10">
        <v>13</v>
      </c>
      <c r="M40" s="10">
        <v>12.7</v>
      </c>
      <c r="N40" s="10">
        <v>12.7</v>
      </c>
      <c r="O40" s="22">
        <f t="shared" si="20"/>
        <v>36.299999999999997</v>
      </c>
      <c r="P40" s="22">
        <f t="shared" si="21"/>
        <v>40.700000000000003</v>
      </c>
      <c r="Q40" s="22">
        <f t="shared" si="22"/>
        <v>38.4</v>
      </c>
      <c r="R40" s="23">
        <f t="shared" si="23"/>
        <v>63.499999999999993</v>
      </c>
      <c r="S40" s="23">
        <f t="shared" si="24"/>
        <v>65.8</v>
      </c>
      <c r="T40" s="11" t="s">
        <v>196</v>
      </c>
      <c r="U40" s="11" t="s">
        <v>181</v>
      </c>
      <c r="V40" s="13" t="s">
        <v>933</v>
      </c>
      <c r="W40" s="13" t="s">
        <v>944</v>
      </c>
      <c r="X40" s="13" t="s">
        <v>809</v>
      </c>
      <c r="Y40" s="12">
        <v>14.4</v>
      </c>
      <c r="Z40" s="12">
        <v>14.9</v>
      </c>
      <c r="AA40" s="11" t="s">
        <v>163</v>
      </c>
      <c r="AB40" s="12">
        <v>1.3</v>
      </c>
      <c r="AC40" s="12" t="s">
        <v>267</v>
      </c>
      <c r="AD40" s="12">
        <v>1.8</v>
      </c>
      <c r="AE40" s="12">
        <v>-0.5</v>
      </c>
      <c r="AF40" s="12"/>
      <c r="AG40" s="11" t="s">
        <v>271</v>
      </c>
      <c r="AH40" s="11" t="s">
        <v>269</v>
      </c>
      <c r="AI40" s="11" t="s">
        <v>159</v>
      </c>
      <c r="AJ40" s="8"/>
      <c r="AK40" s="8" t="s">
        <v>978</v>
      </c>
      <c r="AL40" s="27" t="s">
        <v>979</v>
      </c>
    </row>
    <row r="41" spans="1:38" s="5" customFormat="1">
      <c r="A41" s="6">
        <v>45214</v>
      </c>
      <c r="B41" s="18" t="s">
        <v>139</v>
      </c>
      <c r="C41" s="8" t="s">
        <v>374</v>
      </c>
      <c r="D41" s="9">
        <v>7.7824074074074087E-2</v>
      </c>
      <c r="E41" s="8" t="s">
        <v>947</v>
      </c>
      <c r="F41" s="10">
        <v>12.2</v>
      </c>
      <c r="G41" s="10">
        <v>11.2</v>
      </c>
      <c r="H41" s="10">
        <v>12.5</v>
      </c>
      <c r="I41" s="10">
        <v>12.8</v>
      </c>
      <c r="J41" s="10">
        <v>13.4</v>
      </c>
      <c r="K41" s="10">
        <v>12.9</v>
      </c>
      <c r="L41" s="10">
        <v>12.8</v>
      </c>
      <c r="M41" s="10">
        <v>12.2</v>
      </c>
      <c r="N41" s="10">
        <v>12.4</v>
      </c>
      <c r="O41" s="22">
        <f t="shared" si="20"/>
        <v>35.9</v>
      </c>
      <c r="P41" s="22">
        <f t="shared" si="21"/>
        <v>39.1</v>
      </c>
      <c r="Q41" s="22">
        <f t="shared" si="22"/>
        <v>37.4</v>
      </c>
      <c r="R41" s="23">
        <f t="shared" si="23"/>
        <v>62.1</v>
      </c>
      <c r="S41" s="23">
        <f t="shared" si="24"/>
        <v>63.699999999999996</v>
      </c>
      <c r="T41" s="11" t="s">
        <v>180</v>
      </c>
      <c r="U41" s="11" t="s">
        <v>181</v>
      </c>
      <c r="V41" s="13" t="s">
        <v>358</v>
      </c>
      <c r="W41" s="13" t="s">
        <v>549</v>
      </c>
      <c r="X41" s="13" t="s">
        <v>948</v>
      </c>
      <c r="Y41" s="12">
        <v>14.4</v>
      </c>
      <c r="Z41" s="12">
        <v>14.9</v>
      </c>
      <c r="AA41" s="11" t="s">
        <v>163</v>
      </c>
      <c r="AB41" s="12">
        <v>-0.2</v>
      </c>
      <c r="AC41" s="12" t="s">
        <v>267</v>
      </c>
      <c r="AD41" s="12">
        <v>0.3</v>
      </c>
      <c r="AE41" s="12">
        <v>-0.5</v>
      </c>
      <c r="AF41" s="12"/>
      <c r="AG41" s="11" t="s">
        <v>270</v>
      </c>
      <c r="AH41" s="11" t="s">
        <v>270</v>
      </c>
      <c r="AI41" s="11" t="s">
        <v>160</v>
      </c>
      <c r="AJ41" s="8"/>
      <c r="AK41" s="8" t="s">
        <v>986</v>
      </c>
      <c r="AL41" s="27" t="s">
        <v>987</v>
      </c>
    </row>
    <row r="42" spans="1:38" s="5" customFormat="1">
      <c r="A42" s="6">
        <v>45214</v>
      </c>
      <c r="B42" s="18" t="s">
        <v>140</v>
      </c>
      <c r="C42" s="8" t="s">
        <v>374</v>
      </c>
      <c r="D42" s="9">
        <v>7.7129629629629631E-2</v>
      </c>
      <c r="E42" s="8" t="s">
        <v>951</v>
      </c>
      <c r="F42" s="10">
        <v>12</v>
      </c>
      <c r="G42" s="10">
        <v>10.6</v>
      </c>
      <c r="H42" s="10">
        <v>12.1</v>
      </c>
      <c r="I42" s="10">
        <v>12.3</v>
      </c>
      <c r="J42" s="10">
        <v>13.1</v>
      </c>
      <c r="K42" s="10">
        <v>13</v>
      </c>
      <c r="L42" s="10">
        <v>13.2</v>
      </c>
      <c r="M42" s="10">
        <v>12.4</v>
      </c>
      <c r="N42" s="10">
        <v>12.7</v>
      </c>
      <c r="O42" s="22">
        <f t="shared" si="20"/>
        <v>34.700000000000003</v>
      </c>
      <c r="P42" s="22">
        <f t="shared" si="21"/>
        <v>38.4</v>
      </c>
      <c r="Q42" s="22">
        <f t="shared" si="22"/>
        <v>38.299999999999997</v>
      </c>
      <c r="R42" s="23">
        <f t="shared" si="23"/>
        <v>60.1</v>
      </c>
      <c r="S42" s="23">
        <f t="shared" si="24"/>
        <v>64.399999999999991</v>
      </c>
      <c r="T42" s="11" t="s">
        <v>192</v>
      </c>
      <c r="U42" s="11" t="s">
        <v>187</v>
      </c>
      <c r="V42" s="13" t="s">
        <v>242</v>
      </c>
      <c r="W42" s="13" t="s">
        <v>358</v>
      </c>
      <c r="X42" s="13" t="s">
        <v>238</v>
      </c>
      <c r="Y42" s="12">
        <v>14.4</v>
      </c>
      <c r="Z42" s="12">
        <v>14.9</v>
      </c>
      <c r="AA42" s="11" t="s">
        <v>163</v>
      </c>
      <c r="AB42" s="12">
        <v>-0.4</v>
      </c>
      <c r="AC42" s="12" t="s">
        <v>267</v>
      </c>
      <c r="AD42" s="12">
        <v>0.1</v>
      </c>
      <c r="AE42" s="12">
        <v>-0.5</v>
      </c>
      <c r="AF42" s="12"/>
      <c r="AG42" s="11" t="s">
        <v>270</v>
      </c>
      <c r="AH42" s="11" t="s">
        <v>269</v>
      </c>
      <c r="AI42" s="11" t="s">
        <v>160</v>
      </c>
      <c r="AJ42" s="8"/>
      <c r="AK42" s="8" t="s">
        <v>992</v>
      </c>
      <c r="AL42" s="27" t="s">
        <v>993</v>
      </c>
    </row>
    <row r="43" spans="1:38" s="5" customFormat="1">
      <c r="A43" s="6">
        <v>45214</v>
      </c>
      <c r="B43" s="18" t="s">
        <v>142</v>
      </c>
      <c r="C43" s="8" t="s">
        <v>952</v>
      </c>
      <c r="D43" s="9">
        <v>7.6493055555555564E-2</v>
      </c>
      <c r="E43" s="8" t="s">
        <v>567</v>
      </c>
      <c r="F43" s="10">
        <v>12.2</v>
      </c>
      <c r="G43" s="10">
        <v>11.3</v>
      </c>
      <c r="H43" s="10">
        <v>12.6</v>
      </c>
      <c r="I43" s="10">
        <v>12.3</v>
      </c>
      <c r="J43" s="10">
        <v>12.8</v>
      </c>
      <c r="K43" s="10">
        <v>12.3</v>
      </c>
      <c r="L43" s="10">
        <v>12.3</v>
      </c>
      <c r="M43" s="10">
        <v>12</v>
      </c>
      <c r="N43" s="10">
        <v>13.1</v>
      </c>
      <c r="O43" s="22">
        <f t="shared" si="20"/>
        <v>36.1</v>
      </c>
      <c r="P43" s="22">
        <f t="shared" si="21"/>
        <v>37.400000000000006</v>
      </c>
      <c r="Q43" s="22">
        <f t="shared" si="22"/>
        <v>37.4</v>
      </c>
      <c r="R43" s="23">
        <f t="shared" si="23"/>
        <v>61.2</v>
      </c>
      <c r="S43" s="23">
        <f t="shared" si="24"/>
        <v>62.500000000000007</v>
      </c>
      <c r="T43" s="11" t="s">
        <v>192</v>
      </c>
      <c r="U43" s="11" t="s">
        <v>181</v>
      </c>
      <c r="V43" s="13" t="s">
        <v>190</v>
      </c>
      <c r="W43" s="13" t="s">
        <v>251</v>
      </c>
      <c r="X43" s="13" t="s">
        <v>218</v>
      </c>
      <c r="Y43" s="12">
        <v>14.4</v>
      </c>
      <c r="Z43" s="12">
        <v>14.9</v>
      </c>
      <c r="AA43" s="11" t="s">
        <v>163</v>
      </c>
      <c r="AB43" s="12">
        <v>-0.1</v>
      </c>
      <c r="AC43" s="12" t="s">
        <v>267</v>
      </c>
      <c r="AD43" s="12">
        <v>0.4</v>
      </c>
      <c r="AE43" s="12">
        <v>-0.5</v>
      </c>
      <c r="AF43" s="12"/>
      <c r="AG43" s="11" t="s">
        <v>269</v>
      </c>
      <c r="AH43" s="11" t="s">
        <v>269</v>
      </c>
      <c r="AI43" s="11" t="s">
        <v>160</v>
      </c>
      <c r="AJ43" s="8"/>
      <c r="AK43" s="8" t="s">
        <v>996</v>
      </c>
      <c r="AL43" s="27" t="s">
        <v>997</v>
      </c>
    </row>
    <row r="44" spans="1:38" s="5" customFormat="1">
      <c r="A44" s="6">
        <v>45220</v>
      </c>
      <c r="B44" s="18" t="s">
        <v>800</v>
      </c>
      <c r="C44" s="8" t="s">
        <v>182</v>
      </c>
      <c r="D44" s="9">
        <v>7.9953703703703707E-2</v>
      </c>
      <c r="E44" s="8" t="s">
        <v>1004</v>
      </c>
      <c r="F44" s="10">
        <v>12.4</v>
      </c>
      <c r="G44" s="10">
        <v>11.3</v>
      </c>
      <c r="H44" s="10">
        <v>13.3</v>
      </c>
      <c r="I44" s="10">
        <v>13.2</v>
      </c>
      <c r="J44" s="10">
        <v>13.2</v>
      </c>
      <c r="K44" s="10">
        <v>12.3</v>
      </c>
      <c r="L44" s="10">
        <v>13</v>
      </c>
      <c r="M44" s="10">
        <v>13.2</v>
      </c>
      <c r="N44" s="10">
        <v>13.9</v>
      </c>
      <c r="O44" s="22">
        <f>SUM(F44:H44)</f>
        <v>37</v>
      </c>
      <c r="P44" s="22">
        <f>SUM(I44:K44)</f>
        <v>38.700000000000003</v>
      </c>
      <c r="Q44" s="22">
        <f>SUM(L44:N44)</f>
        <v>40.1</v>
      </c>
      <c r="R44" s="23">
        <f>SUM(F44:J44)</f>
        <v>63.400000000000006</v>
      </c>
      <c r="S44" s="23">
        <f>SUM(J44:N44)</f>
        <v>65.600000000000009</v>
      </c>
      <c r="T44" s="11" t="s">
        <v>180</v>
      </c>
      <c r="U44" s="11" t="s">
        <v>187</v>
      </c>
      <c r="V44" s="13" t="s">
        <v>193</v>
      </c>
      <c r="W44" s="13" t="s">
        <v>357</v>
      </c>
      <c r="X44" s="13" t="s">
        <v>1005</v>
      </c>
      <c r="Y44" s="12">
        <v>6.3</v>
      </c>
      <c r="Z44" s="12">
        <v>6.9</v>
      </c>
      <c r="AA44" s="11" t="s">
        <v>160</v>
      </c>
      <c r="AB44" s="12">
        <v>1.4</v>
      </c>
      <c r="AC44" s="12" t="s">
        <v>267</v>
      </c>
      <c r="AD44" s="12">
        <v>1.4</v>
      </c>
      <c r="AE44" s="12" t="s">
        <v>268</v>
      </c>
      <c r="AF44" s="12"/>
      <c r="AG44" s="11" t="s">
        <v>271</v>
      </c>
      <c r="AH44" s="11" t="s">
        <v>269</v>
      </c>
      <c r="AI44" s="11" t="s">
        <v>159</v>
      </c>
      <c r="AJ44" s="8"/>
      <c r="AK44" s="8" t="s">
        <v>1034</v>
      </c>
      <c r="AL44" s="27" t="s">
        <v>1035</v>
      </c>
    </row>
    <row r="45" spans="1:38" s="5" customFormat="1">
      <c r="A45" s="6">
        <v>45220</v>
      </c>
      <c r="B45" s="18" t="s">
        <v>139</v>
      </c>
      <c r="C45" s="8" t="s">
        <v>182</v>
      </c>
      <c r="D45" s="9">
        <v>7.918981481481481E-2</v>
      </c>
      <c r="E45" s="8" t="s">
        <v>1013</v>
      </c>
      <c r="F45" s="10">
        <v>13</v>
      </c>
      <c r="G45" s="10">
        <v>11.9</v>
      </c>
      <c r="H45" s="10">
        <v>13.6</v>
      </c>
      <c r="I45" s="10">
        <v>12.9</v>
      </c>
      <c r="J45" s="10">
        <v>12.8</v>
      </c>
      <c r="K45" s="10">
        <v>12.6</v>
      </c>
      <c r="L45" s="10">
        <v>12.3</v>
      </c>
      <c r="M45" s="10">
        <v>12.3</v>
      </c>
      <c r="N45" s="10">
        <v>12.8</v>
      </c>
      <c r="O45" s="22">
        <f>SUM(F45:H45)</f>
        <v>38.5</v>
      </c>
      <c r="P45" s="22">
        <f>SUM(I45:K45)</f>
        <v>38.300000000000004</v>
      </c>
      <c r="Q45" s="22">
        <f>SUM(L45:N45)</f>
        <v>37.400000000000006</v>
      </c>
      <c r="R45" s="23">
        <f>SUM(F45:J45)</f>
        <v>64.2</v>
      </c>
      <c r="S45" s="23">
        <f>SUM(J45:N45)</f>
        <v>62.8</v>
      </c>
      <c r="T45" s="11" t="s">
        <v>196</v>
      </c>
      <c r="U45" s="11" t="s">
        <v>181</v>
      </c>
      <c r="V45" s="13" t="s">
        <v>201</v>
      </c>
      <c r="W45" s="13" t="s">
        <v>216</v>
      </c>
      <c r="X45" s="13" t="s">
        <v>357</v>
      </c>
      <c r="Y45" s="12">
        <v>6.3</v>
      </c>
      <c r="Z45" s="12">
        <v>6.9</v>
      </c>
      <c r="AA45" s="11" t="s">
        <v>160</v>
      </c>
      <c r="AB45" s="12">
        <v>1.6</v>
      </c>
      <c r="AC45" s="12">
        <v>-0.4</v>
      </c>
      <c r="AD45" s="12">
        <v>1.2</v>
      </c>
      <c r="AE45" s="12" t="s">
        <v>268</v>
      </c>
      <c r="AF45" s="12"/>
      <c r="AG45" s="11" t="s">
        <v>274</v>
      </c>
      <c r="AH45" s="11" t="s">
        <v>269</v>
      </c>
      <c r="AI45" s="11" t="s">
        <v>160</v>
      </c>
      <c r="AJ45" s="8"/>
      <c r="AK45" s="8" t="s">
        <v>1044</v>
      </c>
      <c r="AL45" s="27" t="s">
        <v>1045</v>
      </c>
    </row>
    <row r="46" spans="1:38" s="5" customFormat="1">
      <c r="A46" s="6">
        <v>45221</v>
      </c>
      <c r="B46" s="18" t="s">
        <v>792</v>
      </c>
      <c r="C46" s="8" t="s">
        <v>182</v>
      </c>
      <c r="D46" s="9">
        <v>7.9861111111111105E-2</v>
      </c>
      <c r="E46" s="8" t="s">
        <v>1017</v>
      </c>
      <c r="F46" s="10">
        <v>12.7</v>
      </c>
      <c r="G46" s="10">
        <v>12</v>
      </c>
      <c r="H46" s="10">
        <v>13.7</v>
      </c>
      <c r="I46" s="10">
        <v>13.5</v>
      </c>
      <c r="J46" s="10">
        <v>12.9</v>
      </c>
      <c r="K46" s="10">
        <v>12.3</v>
      </c>
      <c r="L46" s="10">
        <v>12.2</v>
      </c>
      <c r="M46" s="10">
        <v>12.6</v>
      </c>
      <c r="N46" s="10">
        <v>13.1</v>
      </c>
      <c r="O46" s="22">
        <f>SUM(F46:H46)</f>
        <v>38.4</v>
      </c>
      <c r="P46" s="22">
        <f>SUM(I46:K46)</f>
        <v>38.700000000000003</v>
      </c>
      <c r="Q46" s="22">
        <f>SUM(L46:N46)</f>
        <v>37.9</v>
      </c>
      <c r="R46" s="23">
        <f>SUM(F46:J46)</f>
        <v>64.8</v>
      </c>
      <c r="S46" s="23">
        <f>SUM(J46:N46)</f>
        <v>63.100000000000009</v>
      </c>
      <c r="T46" s="11" t="s">
        <v>196</v>
      </c>
      <c r="U46" s="11" t="s">
        <v>181</v>
      </c>
      <c r="V46" s="13" t="s">
        <v>1018</v>
      </c>
      <c r="W46" s="13" t="s">
        <v>200</v>
      </c>
      <c r="X46" s="13" t="s">
        <v>199</v>
      </c>
      <c r="Y46" s="12">
        <v>4.8</v>
      </c>
      <c r="Z46" s="12">
        <v>5</v>
      </c>
      <c r="AA46" s="11" t="s">
        <v>160</v>
      </c>
      <c r="AB46" s="12">
        <v>0.9</v>
      </c>
      <c r="AC46" s="12">
        <v>-0.2</v>
      </c>
      <c r="AD46" s="12">
        <v>0.6</v>
      </c>
      <c r="AE46" s="12">
        <v>0.1</v>
      </c>
      <c r="AF46" s="12"/>
      <c r="AG46" s="11" t="s">
        <v>269</v>
      </c>
      <c r="AH46" s="11" t="s">
        <v>269</v>
      </c>
      <c r="AI46" s="11" t="s">
        <v>160</v>
      </c>
      <c r="AJ46" s="8"/>
      <c r="AK46" s="8" t="s">
        <v>1054</v>
      </c>
      <c r="AL46" s="27" t="s">
        <v>1055</v>
      </c>
    </row>
    <row r="47" spans="1:38" s="5" customFormat="1">
      <c r="A47" s="6">
        <v>45221</v>
      </c>
      <c r="B47" s="17" t="s">
        <v>140</v>
      </c>
      <c r="C47" s="8" t="s">
        <v>182</v>
      </c>
      <c r="D47" s="9">
        <v>7.7835648148148154E-2</v>
      </c>
      <c r="E47" s="8" t="s">
        <v>1023</v>
      </c>
      <c r="F47" s="10">
        <v>12.4</v>
      </c>
      <c r="G47" s="10">
        <v>10.8</v>
      </c>
      <c r="H47" s="10">
        <v>13.3</v>
      </c>
      <c r="I47" s="10">
        <v>13</v>
      </c>
      <c r="J47" s="10">
        <v>12.8</v>
      </c>
      <c r="K47" s="10">
        <v>13</v>
      </c>
      <c r="L47" s="10">
        <v>12.6</v>
      </c>
      <c r="M47" s="10">
        <v>12</v>
      </c>
      <c r="N47" s="10">
        <v>12.6</v>
      </c>
      <c r="O47" s="22">
        <f>SUM(F47:H47)</f>
        <v>36.5</v>
      </c>
      <c r="P47" s="22">
        <f>SUM(I47:K47)</f>
        <v>38.799999999999997</v>
      </c>
      <c r="Q47" s="22">
        <f>SUM(L47:N47)</f>
        <v>37.200000000000003</v>
      </c>
      <c r="R47" s="23">
        <f>SUM(F47:J47)</f>
        <v>62.3</v>
      </c>
      <c r="S47" s="23">
        <f>SUM(J47:N47)</f>
        <v>63</v>
      </c>
      <c r="T47" s="11" t="s">
        <v>196</v>
      </c>
      <c r="U47" s="11" t="s">
        <v>197</v>
      </c>
      <c r="V47" s="13" t="s">
        <v>740</v>
      </c>
      <c r="W47" s="13" t="s">
        <v>216</v>
      </c>
      <c r="X47" s="13" t="s">
        <v>218</v>
      </c>
      <c r="Y47" s="12">
        <v>4.8</v>
      </c>
      <c r="Z47" s="12">
        <v>5</v>
      </c>
      <c r="AA47" s="11" t="s">
        <v>160</v>
      </c>
      <c r="AB47" s="12">
        <v>0.7</v>
      </c>
      <c r="AC47" s="12" t="s">
        <v>267</v>
      </c>
      <c r="AD47" s="12">
        <v>0.6</v>
      </c>
      <c r="AE47" s="12">
        <v>0.1</v>
      </c>
      <c r="AF47" s="12"/>
      <c r="AG47" s="11" t="s">
        <v>269</v>
      </c>
      <c r="AH47" s="11" t="s">
        <v>270</v>
      </c>
      <c r="AI47" s="11" t="s">
        <v>160</v>
      </c>
      <c r="AJ47" s="8"/>
      <c r="AK47" s="8" t="s">
        <v>1066</v>
      </c>
      <c r="AL47" s="27" t="s">
        <v>1067</v>
      </c>
    </row>
    <row r="48" spans="1:38" s="5" customFormat="1">
      <c r="A48" s="6">
        <v>45227</v>
      </c>
      <c r="B48" s="18" t="s">
        <v>792</v>
      </c>
      <c r="C48" s="8" t="s">
        <v>182</v>
      </c>
      <c r="D48" s="9">
        <v>7.9166666666666663E-2</v>
      </c>
      <c r="E48" s="8" t="s">
        <v>1080</v>
      </c>
      <c r="F48" s="10">
        <v>12.6</v>
      </c>
      <c r="G48" s="10">
        <v>11.1</v>
      </c>
      <c r="H48" s="10">
        <v>12.6</v>
      </c>
      <c r="I48" s="10">
        <v>12.4</v>
      </c>
      <c r="J48" s="10">
        <v>12.7</v>
      </c>
      <c r="K48" s="10">
        <v>12.9</v>
      </c>
      <c r="L48" s="10">
        <v>12.8</v>
      </c>
      <c r="M48" s="10">
        <v>13.1</v>
      </c>
      <c r="N48" s="10">
        <v>13.8</v>
      </c>
      <c r="O48" s="22">
        <f t="shared" ref="O48:O54" si="25">SUM(F48:H48)</f>
        <v>36.299999999999997</v>
      </c>
      <c r="P48" s="22">
        <f t="shared" ref="P48:P54" si="26">SUM(I48:K48)</f>
        <v>38</v>
      </c>
      <c r="Q48" s="22">
        <f t="shared" ref="Q48:Q54" si="27">SUM(L48:N48)</f>
        <v>39.700000000000003</v>
      </c>
      <c r="R48" s="23">
        <f t="shared" ref="R48:R54" si="28">SUM(F48:J48)</f>
        <v>61.399999999999991</v>
      </c>
      <c r="S48" s="23">
        <f t="shared" ref="S48:S54" si="29">SUM(J48:N48)</f>
        <v>65.300000000000011</v>
      </c>
      <c r="T48" s="11" t="s">
        <v>192</v>
      </c>
      <c r="U48" s="11" t="s">
        <v>187</v>
      </c>
      <c r="V48" s="13" t="s">
        <v>810</v>
      </c>
      <c r="W48" s="13" t="s">
        <v>357</v>
      </c>
      <c r="X48" s="13" t="s">
        <v>244</v>
      </c>
      <c r="Y48" s="12">
        <v>5</v>
      </c>
      <c r="Z48" s="12">
        <v>5.0999999999999996</v>
      </c>
      <c r="AA48" s="11" t="s">
        <v>160</v>
      </c>
      <c r="AB48" s="12">
        <v>-0.1</v>
      </c>
      <c r="AC48" s="12" t="s">
        <v>267</v>
      </c>
      <c r="AD48" s="12">
        <v>-0.2</v>
      </c>
      <c r="AE48" s="12">
        <v>0.1</v>
      </c>
      <c r="AF48" s="12"/>
      <c r="AG48" s="11" t="s">
        <v>270</v>
      </c>
      <c r="AH48" s="11" t="s">
        <v>270</v>
      </c>
      <c r="AI48" s="11" t="s">
        <v>159</v>
      </c>
      <c r="AJ48" s="8"/>
      <c r="AK48" s="8" t="s">
        <v>1106</v>
      </c>
      <c r="AL48" s="27" t="s">
        <v>1107</v>
      </c>
    </row>
    <row r="49" spans="1:38" s="5" customFormat="1">
      <c r="A49" s="6">
        <v>45227</v>
      </c>
      <c r="B49" s="17" t="s">
        <v>139</v>
      </c>
      <c r="C49" s="8" t="s">
        <v>182</v>
      </c>
      <c r="D49" s="9">
        <v>7.9166666666666663E-2</v>
      </c>
      <c r="E49" s="8" t="s">
        <v>1087</v>
      </c>
      <c r="F49" s="10">
        <v>12</v>
      </c>
      <c r="G49" s="10">
        <v>11.2</v>
      </c>
      <c r="H49" s="10">
        <v>13.2</v>
      </c>
      <c r="I49" s="10">
        <v>13</v>
      </c>
      <c r="J49" s="10">
        <v>12.7</v>
      </c>
      <c r="K49" s="10">
        <v>12.7</v>
      </c>
      <c r="L49" s="10">
        <v>12.8</v>
      </c>
      <c r="M49" s="10">
        <v>13</v>
      </c>
      <c r="N49" s="10">
        <v>13.4</v>
      </c>
      <c r="O49" s="22">
        <f t="shared" si="25"/>
        <v>36.4</v>
      </c>
      <c r="P49" s="22">
        <f t="shared" si="26"/>
        <v>38.4</v>
      </c>
      <c r="Q49" s="22">
        <f t="shared" si="27"/>
        <v>39.200000000000003</v>
      </c>
      <c r="R49" s="23">
        <f t="shared" si="28"/>
        <v>62.099999999999994</v>
      </c>
      <c r="S49" s="23">
        <f t="shared" si="29"/>
        <v>64.600000000000009</v>
      </c>
      <c r="T49" s="11" t="s">
        <v>180</v>
      </c>
      <c r="U49" s="11" t="s">
        <v>187</v>
      </c>
      <c r="V49" s="13" t="s">
        <v>449</v>
      </c>
      <c r="W49" s="13" t="s">
        <v>189</v>
      </c>
      <c r="X49" s="13" t="s">
        <v>229</v>
      </c>
      <c r="Y49" s="12">
        <v>5</v>
      </c>
      <c r="Z49" s="12">
        <v>5.0999999999999996</v>
      </c>
      <c r="AA49" s="11" t="s">
        <v>160</v>
      </c>
      <c r="AB49" s="12">
        <v>1.4</v>
      </c>
      <c r="AC49" s="12" t="s">
        <v>267</v>
      </c>
      <c r="AD49" s="12">
        <v>1.3</v>
      </c>
      <c r="AE49" s="12">
        <v>0.1</v>
      </c>
      <c r="AF49" s="12"/>
      <c r="AG49" s="11" t="s">
        <v>271</v>
      </c>
      <c r="AH49" s="11" t="s">
        <v>269</v>
      </c>
      <c r="AI49" s="11" t="s">
        <v>160</v>
      </c>
      <c r="AJ49" s="8"/>
      <c r="AK49" s="8" t="s">
        <v>1116</v>
      </c>
      <c r="AL49" s="27" t="s">
        <v>1117</v>
      </c>
    </row>
    <row r="50" spans="1:38" s="5" customFormat="1">
      <c r="A50" s="6">
        <v>45227</v>
      </c>
      <c r="B50" s="18" t="s">
        <v>142</v>
      </c>
      <c r="C50" s="8" t="s">
        <v>182</v>
      </c>
      <c r="D50" s="9">
        <v>7.7152777777777778E-2</v>
      </c>
      <c r="E50" s="8" t="s">
        <v>1077</v>
      </c>
      <c r="F50" s="10">
        <v>12.3</v>
      </c>
      <c r="G50" s="10">
        <v>11.3</v>
      </c>
      <c r="H50" s="10">
        <v>12.4</v>
      </c>
      <c r="I50" s="10">
        <v>12.2</v>
      </c>
      <c r="J50" s="10">
        <v>12.7</v>
      </c>
      <c r="K50" s="10">
        <v>12.7</v>
      </c>
      <c r="L50" s="10">
        <v>12.4</v>
      </c>
      <c r="M50" s="10">
        <v>12.5</v>
      </c>
      <c r="N50" s="10">
        <v>13.1</v>
      </c>
      <c r="O50" s="22">
        <f t="shared" si="25"/>
        <v>36</v>
      </c>
      <c r="P50" s="22">
        <f t="shared" si="26"/>
        <v>37.599999999999994</v>
      </c>
      <c r="Q50" s="22">
        <f t="shared" si="27"/>
        <v>38</v>
      </c>
      <c r="R50" s="23">
        <f t="shared" si="28"/>
        <v>60.900000000000006</v>
      </c>
      <c r="S50" s="23">
        <f t="shared" si="29"/>
        <v>63.4</v>
      </c>
      <c r="T50" s="11" t="s">
        <v>192</v>
      </c>
      <c r="U50" s="11" t="s">
        <v>187</v>
      </c>
      <c r="V50" s="13" t="s">
        <v>189</v>
      </c>
      <c r="W50" s="13" t="s">
        <v>238</v>
      </c>
      <c r="X50" s="13" t="s">
        <v>743</v>
      </c>
      <c r="Y50" s="12">
        <v>5</v>
      </c>
      <c r="Z50" s="12">
        <v>5.0999999999999996</v>
      </c>
      <c r="AA50" s="11" t="s">
        <v>160</v>
      </c>
      <c r="AB50" s="12">
        <v>0.6</v>
      </c>
      <c r="AC50" s="12" t="s">
        <v>267</v>
      </c>
      <c r="AD50" s="12">
        <v>0.5</v>
      </c>
      <c r="AE50" s="12">
        <v>0.1</v>
      </c>
      <c r="AF50" s="12"/>
      <c r="AG50" s="11" t="s">
        <v>269</v>
      </c>
      <c r="AH50" s="11" t="s">
        <v>270</v>
      </c>
      <c r="AI50" s="11" t="s">
        <v>159</v>
      </c>
      <c r="AJ50" s="8"/>
      <c r="AK50" s="8" t="s">
        <v>1124</v>
      </c>
      <c r="AL50" s="27" t="s">
        <v>1125</v>
      </c>
    </row>
    <row r="51" spans="1:38" s="5" customFormat="1">
      <c r="A51" s="6">
        <v>45227</v>
      </c>
      <c r="B51" s="18" t="s">
        <v>140</v>
      </c>
      <c r="C51" s="8" t="s">
        <v>182</v>
      </c>
      <c r="D51" s="9">
        <v>7.7800925925925926E-2</v>
      </c>
      <c r="E51" s="8" t="s">
        <v>1079</v>
      </c>
      <c r="F51" s="10">
        <v>12.5</v>
      </c>
      <c r="G51" s="10">
        <v>11.8</v>
      </c>
      <c r="H51" s="10">
        <v>12.9</v>
      </c>
      <c r="I51" s="10">
        <v>12.5</v>
      </c>
      <c r="J51" s="10">
        <v>12.2</v>
      </c>
      <c r="K51" s="10">
        <v>11.8</v>
      </c>
      <c r="L51" s="10">
        <v>12.5</v>
      </c>
      <c r="M51" s="10">
        <v>13</v>
      </c>
      <c r="N51" s="10">
        <v>13</v>
      </c>
      <c r="O51" s="22">
        <f t="shared" si="25"/>
        <v>37.200000000000003</v>
      </c>
      <c r="P51" s="22">
        <f t="shared" si="26"/>
        <v>36.5</v>
      </c>
      <c r="Q51" s="22">
        <f t="shared" si="27"/>
        <v>38.5</v>
      </c>
      <c r="R51" s="23">
        <f t="shared" si="28"/>
        <v>61.900000000000006</v>
      </c>
      <c r="S51" s="23">
        <f t="shared" si="29"/>
        <v>62.5</v>
      </c>
      <c r="T51" s="11" t="s">
        <v>180</v>
      </c>
      <c r="U51" s="11" t="s">
        <v>187</v>
      </c>
      <c r="V51" s="13" t="s">
        <v>191</v>
      </c>
      <c r="W51" s="13" t="s">
        <v>210</v>
      </c>
      <c r="X51" s="13" t="s">
        <v>566</v>
      </c>
      <c r="Y51" s="12">
        <v>5</v>
      </c>
      <c r="Z51" s="12">
        <v>5.0999999999999996</v>
      </c>
      <c r="AA51" s="11" t="s">
        <v>160</v>
      </c>
      <c r="AB51" s="12">
        <v>0.4</v>
      </c>
      <c r="AC51" s="12" t="s">
        <v>267</v>
      </c>
      <c r="AD51" s="12">
        <v>0.3</v>
      </c>
      <c r="AE51" s="12">
        <v>0.1</v>
      </c>
      <c r="AF51" s="12"/>
      <c r="AG51" s="11" t="s">
        <v>270</v>
      </c>
      <c r="AH51" s="11" t="s">
        <v>270</v>
      </c>
      <c r="AI51" s="11" t="s">
        <v>160</v>
      </c>
      <c r="AJ51" s="8"/>
      <c r="AK51" s="8" t="s">
        <v>1126</v>
      </c>
      <c r="AL51" s="27" t="s">
        <v>1127</v>
      </c>
    </row>
    <row r="52" spans="1:38" s="5" customFormat="1">
      <c r="A52" s="6">
        <v>45228</v>
      </c>
      <c r="B52" s="18" t="s">
        <v>792</v>
      </c>
      <c r="C52" s="8" t="s">
        <v>182</v>
      </c>
      <c r="D52" s="9">
        <v>7.9259259259259265E-2</v>
      </c>
      <c r="E52" s="8" t="s">
        <v>1078</v>
      </c>
      <c r="F52" s="10">
        <v>12.3</v>
      </c>
      <c r="G52" s="10">
        <v>11</v>
      </c>
      <c r="H52" s="10">
        <v>12.5</v>
      </c>
      <c r="I52" s="10">
        <v>12.7</v>
      </c>
      <c r="J52" s="10">
        <v>13</v>
      </c>
      <c r="K52" s="10">
        <v>13.3</v>
      </c>
      <c r="L52" s="10">
        <v>13.3</v>
      </c>
      <c r="M52" s="10">
        <v>13.5</v>
      </c>
      <c r="N52" s="10">
        <v>13.2</v>
      </c>
      <c r="O52" s="22">
        <f t="shared" si="25"/>
        <v>35.799999999999997</v>
      </c>
      <c r="P52" s="22">
        <f t="shared" si="26"/>
        <v>39</v>
      </c>
      <c r="Q52" s="22">
        <f t="shared" si="27"/>
        <v>40</v>
      </c>
      <c r="R52" s="23">
        <f t="shared" si="28"/>
        <v>61.5</v>
      </c>
      <c r="S52" s="23">
        <f t="shared" si="29"/>
        <v>66.3</v>
      </c>
      <c r="T52" s="11" t="s">
        <v>192</v>
      </c>
      <c r="U52" s="11" t="s">
        <v>187</v>
      </c>
      <c r="V52" s="13" t="s">
        <v>809</v>
      </c>
      <c r="W52" s="13" t="s">
        <v>944</v>
      </c>
      <c r="X52" s="13" t="s">
        <v>1095</v>
      </c>
      <c r="Y52" s="12">
        <v>3.5</v>
      </c>
      <c r="Z52" s="12">
        <v>3.6</v>
      </c>
      <c r="AA52" s="11" t="s">
        <v>160</v>
      </c>
      <c r="AB52" s="12">
        <v>0.7</v>
      </c>
      <c r="AC52" s="12" t="s">
        <v>267</v>
      </c>
      <c r="AD52" s="12">
        <v>0.4</v>
      </c>
      <c r="AE52" s="12">
        <v>0.3</v>
      </c>
      <c r="AF52" s="12"/>
      <c r="AG52" s="11" t="s">
        <v>269</v>
      </c>
      <c r="AH52" s="11" t="s">
        <v>269</v>
      </c>
      <c r="AI52" s="11" t="s">
        <v>160</v>
      </c>
      <c r="AJ52" s="8"/>
      <c r="AK52" s="8" t="s">
        <v>1130</v>
      </c>
      <c r="AL52" s="27" t="s">
        <v>1131</v>
      </c>
    </row>
    <row r="53" spans="1:38" s="5" customFormat="1">
      <c r="A53" s="6">
        <v>45228</v>
      </c>
      <c r="B53" s="18" t="s">
        <v>800</v>
      </c>
      <c r="C53" s="8" t="s">
        <v>182</v>
      </c>
      <c r="D53" s="9">
        <v>7.9224537037037038E-2</v>
      </c>
      <c r="E53" s="8" t="s">
        <v>1097</v>
      </c>
      <c r="F53" s="10">
        <v>12.4</v>
      </c>
      <c r="G53" s="10">
        <v>11.5</v>
      </c>
      <c r="H53" s="10">
        <v>13.5</v>
      </c>
      <c r="I53" s="10">
        <v>13.1</v>
      </c>
      <c r="J53" s="10">
        <v>13.2</v>
      </c>
      <c r="K53" s="10">
        <v>13.2</v>
      </c>
      <c r="L53" s="10">
        <v>12.5</v>
      </c>
      <c r="M53" s="10">
        <v>12.1</v>
      </c>
      <c r="N53" s="10">
        <v>13</v>
      </c>
      <c r="O53" s="22">
        <f t="shared" si="25"/>
        <v>37.4</v>
      </c>
      <c r="P53" s="22">
        <f t="shared" si="26"/>
        <v>39.5</v>
      </c>
      <c r="Q53" s="22">
        <f t="shared" si="27"/>
        <v>37.6</v>
      </c>
      <c r="R53" s="23">
        <f t="shared" si="28"/>
        <v>63.7</v>
      </c>
      <c r="S53" s="23">
        <f t="shared" si="29"/>
        <v>64</v>
      </c>
      <c r="T53" s="11" t="s">
        <v>180</v>
      </c>
      <c r="U53" s="11" t="s">
        <v>197</v>
      </c>
      <c r="V53" s="13" t="s">
        <v>357</v>
      </c>
      <c r="W53" s="13" t="s">
        <v>216</v>
      </c>
      <c r="X53" s="13" t="s">
        <v>231</v>
      </c>
      <c r="Y53" s="12">
        <v>3.5</v>
      </c>
      <c r="Z53" s="12">
        <v>3.6</v>
      </c>
      <c r="AA53" s="11" t="s">
        <v>160</v>
      </c>
      <c r="AB53" s="12">
        <v>0.1</v>
      </c>
      <c r="AC53" s="12" t="s">
        <v>267</v>
      </c>
      <c r="AD53" s="12">
        <v>-0.2</v>
      </c>
      <c r="AE53" s="12">
        <v>0.3</v>
      </c>
      <c r="AF53" s="12"/>
      <c r="AG53" s="11" t="s">
        <v>270</v>
      </c>
      <c r="AH53" s="11" t="s">
        <v>269</v>
      </c>
      <c r="AI53" s="11" t="s">
        <v>159</v>
      </c>
      <c r="AJ53" s="8"/>
      <c r="AK53" s="8" t="s">
        <v>1134</v>
      </c>
      <c r="AL53" s="27" t="s">
        <v>1135</v>
      </c>
    </row>
    <row r="54" spans="1:38" s="5" customFormat="1">
      <c r="A54" s="6">
        <v>45228</v>
      </c>
      <c r="B54" s="18" t="s">
        <v>139</v>
      </c>
      <c r="C54" s="8" t="s">
        <v>182</v>
      </c>
      <c r="D54" s="9">
        <v>7.8518518518518529E-2</v>
      </c>
      <c r="E54" s="8" t="s">
        <v>1152</v>
      </c>
      <c r="F54" s="10">
        <v>12.2</v>
      </c>
      <c r="G54" s="10">
        <v>11</v>
      </c>
      <c r="H54" s="10">
        <v>12.3</v>
      </c>
      <c r="I54" s="10">
        <v>12.6</v>
      </c>
      <c r="J54" s="10">
        <v>13</v>
      </c>
      <c r="K54" s="10">
        <v>12.8</v>
      </c>
      <c r="L54" s="10">
        <v>13.2</v>
      </c>
      <c r="M54" s="10">
        <v>13</v>
      </c>
      <c r="N54" s="10">
        <v>13.3</v>
      </c>
      <c r="O54" s="22">
        <f t="shared" si="25"/>
        <v>35.5</v>
      </c>
      <c r="P54" s="22">
        <f t="shared" si="26"/>
        <v>38.400000000000006</v>
      </c>
      <c r="Q54" s="22">
        <f t="shared" si="27"/>
        <v>39.5</v>
      </c>
      <c r="R54" s="23">
        <f t="shared" si="28"/>
        <v>61.1</v>
      </c>
      <c r="S54" s="23">
        <f t="shared" si="29"/>
        <v>65.3</v>
      </c>
      <c r="T54" s="11" t="s">
        <v>192</v>
      </c>
      <c r="U54" s="11" t="s">
        <v>187</v>
      </c>
      <c r="V54" s="13" t="s">
        <v>549</v>
      </c>
      <c r="W54" s="13" t="s">
        <v>218</v>
      </c>
      <c r="X54" s="13" t="s">
        <v>222</v>
      </c>
      <c r="Y54" s="12">
        <v>3.5</v>
      </c>
      <c r="Z54" s="12">
        <v>3.6</v>
      </c>
      <c r="AA54" s="11" t="s">
        <v>160</v>
      </c>
      <c r="AB54" s="12">
        <v>0.8</v>
      </c>
      <c r="AC54" s="12" t="s">
        <v>267</v>
      </c>
      <c r="AD54" s="12">
        <v>0.5</v>
      </c>
      <c r="AE54" s="12">
        <v>0.3</v>
      </c>
      <c r="AF54" s="12"/>
      <c r="AG54" s="11" t="s">
        <v>269</v>
      </c>
      <c r="AH54" s="11" t="s">
        <v>270</v>
      </c>
      <c r="AI54" s="11" t="s">
        <v>159</v>
      </c>
      <c r="AJ54" s="8"/>
      <c r="AK54" s="8" t="s">
        <v>1140</v>
      </c>
      <c r="AL54" s="27" t="s">
        <v>1141</v>
      </c>
    </row>
    <row r="55" spans="1:38" s="5" customFormat="1">
      <c r="A55" s="6">
        <v>45234</v>
      </c>
      <c r="B55" s="18" t="s">
        <v>792</v>
      </c>
      <c r="C55" s="8" t="s">
        <v>182</v>
      </c>
      <c r="D55" s="9">
        <v>7.9212962962962971E-2</v>
      </c>
      <c r="E55" s="8" t="s">
        <v>1157</v>
      </c>
      <c r="F55" s="10">
        <v>12.7</v>
      </c>
      <c r="G55" s="10">
        <v>11.6</v>
      </c>
      <c r="H55" s="10">
        <v>13.5</v>
      </c>
      <c r="I55" s="10">
        <v>13.4</v>
      </c>
      <c r="J55" s="10">
        <v>13.1</v>
      </c>
      <c r="K55" s="10">
        <v>12.7</v>
      </c>
      <c r="L55" s="10">
        <v>12.6</v>
      </c>
      <c r="M55" s="10">
        <v>12.3</v>
      </c>
      <c r="N55" s="10">
        <v>12.5</v>
      </c>
      <c r="O55" s="22">
        <f t="shared" ref="O55:O61" si="30">SUM(F55:H55)</f>
        <v>37.799999999999997</v>
      </c>
      <c r="P55" s="22">
        <f t="shared" ref="P55:P61" si="31">SUM(I55:K55)</f>
        <v>39.200000000000003</v>
      </c>
      <c r="Q55" s="22">
        <f t="shared" ref="Q55:Q61" si="32">SUM(L55:N55)</f>
        <v>37.4</v>
      </c>
      <c r="R55" s="23">
        <f t="shared" ref="R55:R61" si="33">SUM(F55:J55)</f>
        <v>64.3</v>
      </c>
      <c r="S55" s="23">
        <f t="shared" ref="S55:S61" si="34">SUM(J55:N55)</f>
        <v>63.2</v>
      </c>
      <c r="T55" s="11" t="s">
        <v>196</v>
      </c>
      <c r="U55" s="11" t="s">
        <v>197</v>
      </c>
      <c r="V55" s="13" t="s">
        <v>333</v>
      </c>
      <c r="W55" s="13" t="s">
        <v>199</v>
      </c>
      <c r="X55" s="13" t="s">
        <v>191</v>
      </c>
      <c r="Y55" s="12">
        <v>2.2000000000000002</v>
      </c>
      <c r="Z55" s="12">
        <v>2</v>
      </c>
      <c r="AA55" s="11" t="s">
        <v>160</v>
      </c>
      <c r="AB55" s="12">
        <v>0.3</v>
      </c>
      <c r="AC55" s="12">
        <v>-0.4</v>
      </c>
      <c r="AD55" s="12">
        <v>-0.1</v>
      </c>
      <c r="AE55" s="12" t="s">
        <v>268</v>
      </c>
      <c r="AF55" s="12"/>
      <c r="AG55" s="11" t="s">
        <v>270</v>
      </c>
      <c r="AH55" s="11" t="s">
        <v>269</v>
      </c>
      <c r="AI55" s="11" t="s">
        <v>160</v>
      </c>
      <c r="AJ55" s="8"/>
      <c r="AK55" s="8" t="s">
        <v>1180</v>
      </c>
      <c r="AL55" s="27" t="s">
        <v>1181</v>
      </c>
    </row>
    <row r="56" spans="1:38" s="5" customFormat="1">
      <c r="A56" s="6">
        <v>45234</v>
      </c>
      <c r="B56" s="18" t="s">
        <v>800</v>
      </c>
      <c r="C56" s="8" t="s">
        <v>182</v>
      </c>
      <c r="D56" s="9">
        <v>7.9201388888888891E-2</v>
      </c>
      <c r="E56" s="8" t="s">
        <v>1161</v>
      </c>
      <c r="F56" s="10">
        <v>12.4</v>
      </c>
      <c r="G56" s="10">
        <v>11.7</v>
      </c>
      <c r="H56" s="10">
        <v>13.6</v>
      </c>
      <c r="I56" s="10">
        <v>13</v>
      </c>
      <c r="J56" s="10">
        <v>12.9</v>
      </c>
      <c r="K56" s="10">
        <v>12.8</v>
      </c>
      <c r="L56" s="10">
        <v>12.6</v>
      </c>
      <c r="M56" s="10">
        <v>12.6</v>
      </c>
      <c r="N56" s="10">
        <v>12.7</v>
      </c>
      <c r="O56" s="22">
        <f t="shared" si="30"/>
        <v>37.700000000000003</v>
      </c>
      <c r="P56" s="22">
        <f t="shared" si="31"/>
        <v>38.700000000000003</v>
      </c>
      <c r="Q56" s="22">
        <f t="shared" si="32"/>
        <v>37.9</v>
      </c>
      <c r="R56" s="23">
        <f t="shared" si="33"/>
        <v>63.6</v>
      </c>
      <c r="S56" s="23">
        <f t="shared" si="34"/>
        <v>63.600000000000009</v>
      </c>
      <c r="T56" s="11" t="s">
        <v>180</v>
      </c>
      <c r="U56" s="11" t="s">
        <v>181</v>
      </c>
      <c r="V56" s="13" t="s">
        <v>191</v>
      </c>
      <c r="W56" s="13" t="s">
        <v>647</v>
      </c>
      <c r="X56" s="13" t="s">
        <v>213</v>
      </c>
      <c r="Y56" s="12">
        <v>2.2000000000000002</v>
      </c>
      <c r="Z56" s="12">
        <v>2</v>
      </c>
      <c r="AA56" s="11" t="s">
        <v>160</v>
      </c>
      <c r="AB56" s="12">
        <v>-0.1</v>
      </c>
      <c r="AC56" s="12" t="s">
        <v>267</v>
      </c>
      <c r="AD56" s="12">
        <v>-0.1</v>
      </c>
      <c r="AE56" s="12" t="s">
        <v>268</v>
      </c>
      <c r="AF56" s="12"/>
      <c r="AG56" s="11" t="s">
        <v>270</v>
      </c>
      <c r="AH56" s="11" t="s">
        <v>269</v>
      </c>
      <c r="AI56" s="11" t="s">
        <v>159</v>
      </c>
      <c r="AJ56" s="8"/>
      <c r="AK56" s="8" t="s">
        <v>1188</v>
      </c>
      <c r="AL56" s="27" t="s">
        <v>1189</v>
      </c>
    </row>
    <row r="57" spans="1:38" s="5" customFormat="1">
      <c r="A57" s="6">
        <v>45234</v>
      </c>
      <c r="B57" s="18" t="s">
        <v>139</v>
      </c>
      <c r="C57" s="8" t="s">
        <v>182</v>
      </c>
      <c r="D57" s="9">
        <v>7.7870370370370368E-2</v>
      </c>
      <c r="E57" s="8" t="s">
        <v>1162</v>
      </c>
      <c r="F57" s="10">
        <v>12.3</v>
      </c>
      <c r="G57" s="10">
        <v>11.7</v>
      </c>
      <c r="H57" s="10">
        <v>12.9</v>
      </c>
      <c r="I57" s="10">
        <v>13.1</v>
      </c>
      <c r="J57" s="10">
        <v>12.7</v>
      </c>
      <c r="K57" s="10">
        <v>12.5</v>
      </c>
      <c r="L57" s="10">
        <v>12.4</v>
      </c>
      <c r="M57" s="10">
        <v>12.4</v>
      </c>
      <c r="N57" s="10">
        <v>12.8</v>
      </c>
      <c r="O57" s="22">
        <f t="shared" si="30"/>
        <v>36.9</v>
      </c>
      <c r="P57" s="22">
        <f t="shared" si="31"/>
        <v>38.299999999999997</v>
      </c>
      <c r="Q57" s="22">
        <f t="shared" si="32"/>
        <v>37.6</v>
      </c>
      <c r="R57" s="23">
        <f t="shared" si="33"/>
        <v>62.7</v>
      </c>
      <c r="S57" s="23">
        <f t="shared" si="34"/>
        <v>62.8</v>
      </c>
      <c r="T57" s="11" t="s">
        <v>180</v>
      </c>
      <c r="U57" s="11" t="s">
        <v>181</v>
      </c>
      <c r="V57" s="13" t="s">
        <v>238</v>
      </c>
      <c r="W57" s="13" t="s">
        <v>247</v>
      </c>
      <c r="X57" s="13" t="s">
        <v>654</v>
      </c>
      <c r="Y57" s="12">
        <v>2.2000000000000002</v>
      </c>
      <c r="Z57" s="12">
        <v>2</v>
      </c>
      <c r="AA57" s="11" t="s">
        <v>160</v>
      </c>
      <c r="AB57" s="12">
        <v>0.2</v>
      </c>
      <c r="AC57" s="12" t="s">
        <v>267</v>
      </c>
      <c r="AD57" s="12">
        <v>0.2</v>
      </c>
      <c r="AE57" s="12" t="s">
        <v>268</v>
      </c>
      <c r="AF57" s="12"/>
      <c r="AG57" s="11" t="s">
        <v>270</v>
      </c>
      <c r="AH57" s="11" t="s">
        <v>270</v>
      </c>
      <c r="AI57" s="11" t="s">
        <v>159</v>
      </c>
      <c r="AJ57" s="8"/>
      <c r="AK57" s="8" t="s">
        <v>1192</v>
      </c>
      <c r="AL57" s="27" t="s">
        <v>1193</v>
      </c>
    </row>
    <row r="58" spans="1:38" s="5" customFormat="1">
      <c r="A58" s="6">
        <v>45235</v>
      </c>
      <c r="B58" s="17" t="s">
        <v>792</v>
      </c>
      <c r="C58" s="8" t="s">
        <v>182</v>
      </c>
      <c r="D58" s="9">
        <v>8.0613425925925922E-2</v>
      </c>
      <c r="E58" s="8" t="s">
        <v>1169</v>
      </c>
      <c r="F58" s="10">
        <v>12.7</v>
      </c>
      <c r="G58" s="10">
        <v>11.5</v>
      </c>
      <c r="H58" s="10">
        <v>12.8</v>
      </c>
      <c r="I58" s="10">
        <v>13.1</v>
      </c>
      <c r="J58" s="10">
        <v>13.6</v>
      </c>
      <c r="K58" s="10">
        <v>13.2</v>
      </c>
      <c r="L58" s="10">
        <v>13.2</v>
      </c>
      <c r="M58" s="10">
        <v>13</v>
      </c>
      <c r="N58" s="10">
        <v>13.4</v>
      </c>
      <c r="O58" s="22">
        <f t="shared" si="30"/>
        <v>37</v>
      </c>
      <c r="P58" s="22">
        <f t="shared" si="31"/>
        <v>39.9</v>
      </c>
      <c r="Q58" s="22">
        <f t="shared" si="32"/>
        <v>39.6</v>
      </c>
      <c r="R58" s="23">
        <f t="shared" si="33"/>
        <v>63.7</v>
      </c>
      <c r="S58" s="23">
        <f t="shared" si="34"/>
        <v>66.400000000000006</v>
      </c>
      <c r="T58" s="11" t="s">
        <v>180</v>
      </c>
      <c r="U58" s="11" t="s">
        <v>187</v>
      </c>
      <c r="V58" s="13" t="s">
        <v>559</v>
      </c>
      <c r="W58" s="13" t="s">
        <v>811</v>
      </c>
      <c r="X58" s="13" t="s">
        <v>727</v>
      </c>
      <c r="Y58" s="12">
        <v>3.8</v>
      </c>
      <c r="Z58" s="12">
        <v>3.4</v>
      </c>
      <c r="AA58" s="11" t="s">
        <v>160</v>
      </c>
      <c r="AB58" s="12">
        <v>2.4</v>
      </c>
      <c r="AC58" s="12" t="s">
        <v>267</v>
      </c>
      <c r="AD58" s="12">
        <v>2.4</v>
      </c>
      <c r="AE58" s="12" t="s">
        <v>268</v>
      </c>
      <c r="AF58" s="12"/>
      <c r="AG58" s="11" t="s">
        <v>271</v>
      </c>
      <c r="AH58" s="11" t="s">
        <v>269</v>
      </c>
      <c r="AI58" s="11" t="s">
        <v>160</v>
      </c>
      <c r="AJ58" s="8"/>
      <c r="AK58" s="8" t="s">
        <v>1202</v>
      </c>
      <c r="AL58" s="27" t="s">
        <v>1203</v>
      </c>
    </row>
    <row r="59" spans="1:38" s="5" customFormat="1">
      <c r="A59" s="6">
        <v>45235</v>
      </c>
      <c r="B59" s="18" t="s">
        <v>140</v>
      </c>
      <c r="C59" s="8" t="s">
        <v>182</v>
      </c>
      <c r="D59" s="9">
        <v>7.7835648148148154E-2</v>
      </c>
      <c r="E59" s="8" t="s">
        <v>947</v>
      </c>
      <c r="F59" s="10">
        <v>12.4</v>
      </c>
      <c r="G59" s="10">
        <v>11</v>
      </c>
      <c r="H59" s="10">
        <v>12.6</v>
      </c>
      <c r="I59" s="10">
        <v>12.4</v>
      </c>
      <c r="J59" s="10">
        <v>12.2</v>
      </c>
      <c r="K59" s="10">
        <v>12.7</v>
      </c>
      <c r="L59" s="10">
        <v>12.9</v>
      </c>
      <c r="M59" s="10">
        <v>13</v>
      </c>
      <c r="N59" s="10">
        <v>13.3</v>
      </c>
      <c r="O59" s="22">
        <f t="shared" si="30"/>
        <v>36</v>
      </c>
      <c r="P59" s="22">
        <f t="shared" si="31"/>
        <v>37.299999999999997</v>
      </c>
      <c r="Q59" s="22">
        <f t="shared" si="32"/>
        <v>39.200000000000003</v>
      </c>
      <c r="R59" s="23">
        <f t="shared" si="33"/>
        <v>60.599999999999994</v>
      </c>
      <c r="S59" s="23">
        <f t="shared" si="34"/>
        <v>64.099999999999994</v>
      </c>
      <c r="T59" s="11" t="s">
        <v>192</v>
      </c>
      <c r="U59" s="11" t="s">
        <v>187</v>
      </c>
      <c r="V59" s="13" t="s">
        <v>358</v>
      </c>
      <c r="W59" s="13" t="s">
        <v>191</v>
      </c>
      <c r="X59" s="13" t="s">
        <v>451</v>
      </c>
      <c r="Y59" s="12">
        <v>3.8</v>
      </c>
      <c r="Z59" s="12">
        <v>3.4</v>
      </c>
      <c r="AA59" s="11" t="s">
        <v>160</v>
      </c>
      <c r="AB59" s="12">
        <v>0.7</v>
      </c>
      <c r="AC59" s="12" t="s">
        <v>267</v>
      </c>
      <c r="AD59" s="12">
        <v>0.7</v>
      </c>
      <c r="AE59" s="12" t="s">
        <v>268</v>
      </c>
      <c r="AF59" s="12"/>
      <c r="AG59" s="11" t="s">
        <v>269</v>
      </c>
      <c r="AH59" s="11" t="s">
        <v>269</v>
      </c>
      <c r="AI59" s="11" t="s">
        <v>160</v>
      </c>
      <c r="AJ59" s="8"/>
      <c r="AK59" s="8" t="s">
        <v>1212</v>
      </c>
      <c r="AL59" s="27" t="s">
        <v>1213</v>
      </c>
    </row>
    <row r="60" spans="1:38" s="5" customFormat="1">
      <c r="A60" s="6">
        <v>45235</v>
      </c>
      <c r="B60" s="18" t="s">
        <v>923</v>
      </c>
      <c r="C60" s="8" t="s">
        <v>182</v>
      </c>
      <c r="D60" s="9">
        <v>7.8472222222222221E-2</v>
      </c>
      <c r="E60" s="8" t="s">
        <v>943</v>
      </c>
      <c r="F60" s="10">
        <v>12.1</v>
      </c>
      <c r="G60" s="10">
        <v>11.4</v>
      </c>
      <c r="H60" s="10">
        <v>13</v>
      </c>
      <c r="I60" s="10">
        <v>12.4</v>
      </c>
      <c r="J60" s="10">
        <v>12.5</v>
      </c>
      <c r="K60" s="10">
        <v>12.4</v>
      </c>
      <c r="L60" s="10">
        <v>12.5</v>
      </c>
      <c r="M60" s="10">
        <v>13.2</v>
      </c>
      <c r="N60" s="10">
        <v>13.5</v>
      </c>
      <c r="O60" s="22">
        <f t="shared" si="30"/>
        <v>36.5</v>
      </c>
      <c r="P60" s="22">
        <f t="shared" si="31"/>
        <v>37.299999999999997</v>
      </c>
      <c r="Q60" s="22">
        <f t="shared" si="32"/>
        <v>39.200000000000003</v>
      </c>
      <c r="R60" s="23">
        <f t="shared" si="33"/>
        <v>61.4</v>
      </c>
      <c r="S60" s="23">
        <f t="shared" si="34"/>
        <v>64.099999999999994</v>
      </c>
      <c r="T60" s="11" t="s">
        <v>192</v>
      </c>
      <c r="U60" s="11" t="s">
        <v>187</v>
      </c>
      <c r="V60" s="13" t="s">
        <v>933</v>
      </c>
      <c r="W60" s="13" t="s">
        <v>1176</v>
      </c>
      <c r="X60" s="13" t="s">
        <v>1018</v>
      </c>
      <c r="Y60" s="12">
        <v>3.8</v>
      </c>
      <c r="Z60" s="12">
        <v>3.4</v>
      </c>
      <c r="AA60" s="11" t="s">
        <v>160</v>
      </c>
      <c r="AB60" s="12">
        <v>-0.1</v>
      </c>
      <c r="AC60" s="12" t="s">
        <v>267</v>
      </c>
      <c r="AD60" s="12">
        <v>-0.1</v>
      </c>
      <c r="AE60" s="12" t="s">
        <v>268</v>
      </c>
      <c r="AF60" s="12"/>
      <c r="AG60" s="11" t="s">
        <v>270</v>
      </c>
      <c r="AH60" s="11" t="s">
        <v>270</v>
      </c>
      <c r="AI60" s="11" t="s">
        <v>159</v>
      </c>
      <c r="AJ60" s="8"/>
      <c r="AK60" s="8" t="s">
        <v>1216</v>
      </c>
      <c r="AL60" s="27" t="s">
        <v>1217</v>
      </c>
    </row>
    <row r="61" spans="1:38" s="5" customFormat="1">
      <c r="A61" s="6">
        <v>45235</v>
      </c>
      <c r="B61" s="18" t="s">
        <v>135</v>
      </c>
      <c r="C61" s="8" t="s">
        <v>182</v>
      </c>
      <c r="D61" s="9">
        <v>7.6493055555555564E-2</v>
      </c>
      <c r="E61" s="8" t="s">
        <v>373</v>
      </c>
      <c r="F61" s="10">
        <v>12.1</v>
      </c>
      <c r="G61" s="10">
        <v>11.3</v>
      </c>
      <c r="H61" s="10">
        <v>12.9</v>
      </c>
      <c r="I61" s="10">
        <v>12.5</v>
      </c>
      <c r="J61" s="10">
        <v>12.4</v>
      </c>
      <c r="K61" s="10">
        <v>12.3</v>
      </c>
      <c r="L61" s="10">
        <v>12.1</v>
      </c>
      <c r="M61" s="10">
        <v>12.6</v>
      </c>
      <c r="N61" s="10">
        <v>12.7</v>
      </c>
      <c r="O61" s="22">
        <f t="shared" si="30"/>
        <v>36.299999999999997</v>
      </c>
      <c r="P61" s="22">
        <f t="shared" si="31"/>
        <v>37.200000000000003</v>
      </c>
      <c r="Q61" s="22">
        <f t="shared" si="32"/>
        <v>37.4</v>
      </c>
      <c r="R61" s="23">
        <f t="shared" si="33"/>
        <v>61.199999999999996</v>
      </c>
      <c r="S61" s="23">
        <f t="shared" si="34"/>
        <v>62.100000000000009</v>
      </c>
      <c r="T61" s="11" t="s">
        <v>180</v>
      </c>
      <c r="U61" s="11" t="s">
        <v>181</v>
      </c>
      <c r="V61" s="13" t="s">
        <v>238</v>
      </c>
      <c r="W61" s="13" t="s">
        <v>357</v>
      </c>
      <c r="X61" s="13" t="s">
        <v>262</v>
      </c>
      <c r="Y61" s="12">
        <v>3.8</v>
      </c>
      <c r="Z61" s="12">
        <v>3.4</v>
      </c>
      <c r="AA61" s="11" t="s">
        <v>160</v>
      </c>
      <c r="AB61" s="12">
        <v>0.7</v>
      </c>
      <c r="AC61" s="12" t="s">
        <v>267</v>
      </c>
      <c r="AD61" s="12">
        <v>0.7</v>
      </c>
      <c r="AE61" s="12" t="s">
        <v>268</v>
      </c>
      <c r="AF61" s="12"/>
      <c r="AG61" s="11" t="s">
        <v>269</v>
      </c>
      <c r="AH61" s="11" t="s">
        <v>270</v>
      </c>
      <c r="AI61" s="11" t="s">
        <v>160</v>
      </c>
      <c r="AJ61" s="8"/>
      <c r="AK61" s="8"/>
      <c r="AL61" s="27"/>
    </row>
    <row r="62" spans="1:38" s="5" customFormat="1">
      <c r="A62" s="6">
        <v>45241</v>
      </c>
      <c r="B62" s="18" t="s">
        <v>792</v>
      </c>
      <c r="C62" s="8" t="s">
        <v>374</v>
      </c>
      <c r="D62" s="9">
        <v>7.9884259259259252E-2</v>
      </c>
      <c r="E62" s="8" t="s">
        <v>1226</v>
      </c>
      <c r="F62" s="10">
        <v>12.5</v>
      </c>
      <c r="G62" s="10">
        <v>11.3</v>
      </c>
      <c r="H62" s="10">
        <v>13</v>
      </c>
      <c r="I62" s="10">
        <v>13.1</v>
      </c>
      <c r="J62" s="10">
        <v>13.2</v>
      </c>
      <c r="K62" s="10">
        <v>13</v>
      </c>
      <c r="L62" s="10">
        <v>13.1</v>
      </c>
      <c r="M62" s="10">
        <v>13.1</v>
      </c>
      <c r="N62" s="10">
        <v>12.9</v>
      </c>
      <c r="O62" s="22">
        <f t="shared" ref="O62:O63" si="35">SUM(F62:H62)</f>
        <v>36.799999999999997</v>
      </c>
      <c r="P62" s="22">
        <f t="shared" ref="P62:P63" si="36">SUM(I62:K62)</f>
        <v>39.299999999999997</v>
      </c>
      <c r="Q62" s="22">
        <f t="shared" ref="Q62:Q63" si="37">SUM(L62:N62)</f>
        <v>39.1</v>
      </c>
      <c r="R62" s="23">
        <f t="shared" ref="R62:R63" si="38">SUM(F62:J62)</f>
        <v>63.099999999999994</v>
      </c>
      <c r="S62" s="23">
        <f t="shared" ref="S62:S63" si="39">SUM(J62:N62)</f>
        <v>65.3</v>
      </c>
      <c r="T62" s="11" t="s">
        <v>180</v>
      </c>
      <c r="U62" s="11" t="s">
        <v>187</v>
      </c>
      <c r="V62" s="13" t="s">
        <v>647</v>
      </c>
      <c r="W62" s="13" t="s">
        <v>190</v>
      </c>
      <c r="X62" s="13" t="s">
        <v>216</v>
      </c>
      <c r="Y62" s="12">
        <v>11.7</v>
      </c>
      <c r="Z62" s="12">
        <v>13.4</v>
      </c>
      <c r="AA62" s="11" t="s">
        <v>160</v>
      </c>
      <c r="AB62" s="12">
        <v>1.1000000000000001</v>
      </c>
      <c r="AC62" s="12" t="s">
        <v>267</v>
      </c>
      <c r="AD62" s="12">
        <v>0.6</v>
      </c>
      <c r="AE62" s="12">
        <v>0.5</v>
      </c>
      <c r="AF62" s="12"/>
      <c r="AG62" s="11" t="s">
        <v>269</v>
      </c>
      <c r="AH62" s="11" t="s">
        <v>269</v>
      </c>
      <c r="AI62" s="11" t="s">
        <v>160</v>
      </c>
      <c r="AJ62" s="8"/>
      <c r="AK62" s="8" t="s">
        <v>1255</v>
      </c>
      <c r="AL62" s="27" t="s">
        <v>1256</v>
      </c>
    </row>
    <row r="63" spans="1:38" s="5" customFormat="1">
      <c r="A63" s="6">
        <v>45241</v>
      </c>
      <c r="B63" s="18" t="s">
        <v>139</v>
      </c>
      <c r="C63" s="8" t="s">
        <v>374</v>
      </c>
      <c r="D63" s="9">
        <v>7.9201388888888891E-2</v>
      </c>
      <c r="E63" s="8" t="s">
        <v>1232</v>
      </c>
      <c r="F63" s="10">
        <v>12.6</v>
      </c>
      <c r="G63" s="10">
        <v>11.1</v>
      </c>
      <c r="H63" s="10">
        <v>13.1</v>
      </c>
      <c r="I63" s="10">
        <v>13.1</v>
      </c>
      <c r="J63" s="10">
        <v>12.5</v>
      </c>
      <c r="K63" s="10">
        <v>12.5</v>
      </c>
      <c r="L63" s="10">
        <v>12.9</v>
      </c>
      <c r="M63" s="10">
        <v>13.1</v>
      </c>
      <c r="N63" s="10">
        <v>13.4</v>
      </c>
      <c r="O63" s="22">
        <f t="shared" si="35"/>
        <v>36.799999999999997</v>
      </c>
      <c r="P63" s="22">
        <f t="shared" si="36"/>
        <v>38.1</v>
      </c>
      <c r="Q63" s="22">
        <f t="shared" si="37"/>
        <v>39.4</v>
      </c>
      <c r="R63" s="23">
        <f t="shared" si="38"/>
        <v>62.4</v>
      </c>
      <c r="S63" s="23">
        <f t="shared" si="39"/>
        <v>64.400000000000006</v>
      </c>
      <c r="T63" s="11" t="s">
        <v>192</v>
      </c>
      <c r="U63" s="11" t="s">
        <v>187</v>
      </c>
      <c r="V63" s="13" t="s">
        <v>232</v>
      </c>
      <c r="W63" s="13" t="s">
        <v>216</v>
      </c>
      <c r="X63" s="13" t="s">
        <v>216</v>
      </c>
      <c r="Y63" s="12">
        <v>11.7</v>
      </c>
      <c r="Z63" s="12">
        <v>13.4</v>
      </c>
      <c r="AA63" s="11" t="s">
        <v>160</v>
      </c>
      <c r="AB63" s="12">
        <v>1.7</v>
      </c>
      <c r="AC63" s="12" t="s">
        <v>267</v>
      </c>
      <c r="AD63" s="12">
        <v>1.2</v>
      </c>
      <c r="AE63" s="12">
        <v>0.5</v>
      </c>
      <c r="AF63" s="12"/>
      <c r="AG63" s="11" t="s">
        <v>271</v>
      </c>
      <c r="AH63" s="11" t="s">
        <v>270</v>
      </c>
      <c r="AI63" s="11" t="s">
        <v>159</v>
      </c>
      <c r="AJ63" s="8"/>
      <c r="AK63" s="8" t="s">
        <v>1263</v>
      </c>
      <c r="AL63" s="27" t="s">
        <v>1264</v>
      </c>
    </row>
    <row r="64" spans="1:38" s="5" customFormat="1">
      <c r="A64" s="6">
        <v>45248</v>
      </c>
      <c r="B64" s="18" t="s">
        <v>792</v>
      </c>
      <c r="C64" s="8" t="s">
        <v>374</v>
      </c>
      <c r="D64" s="9">
        <v>7.7800925925925926E-2</v>
      </c>
      <c r="E64" s="8" t="s">
        <v>1297</v>
      </c>
      <c r="F64" s="10">
        <v>12.2</v>
      </c>
      <c r="G64" s="10">
        <v>11</v>
      </c>
      <c r="H64" s="10">
        <v>12.8</v>
      </c>
      <c r="I64" s="10">
        <v>12.7</v>
      </c>
      <c r="J64" s="10">
        <v>12.8</v>
      </c>
      <c r="K64" s="10">
        <v>12.6</v>
      </c>
      <c r="L64" s="10">
        <v>12.4</v>
      </c>
      <c r="M64" s="10">
        <v>12.6</v>
      </c>
      <c r="N64" s="10">
        <v>13.1</v>
      </c>
      <c r="O64" s="22">
        <f t="shared" ref="O64:O68" si="40">SUM(F64:H64)</f>
        <v>36</v>
      </c>
      <c r="P64" s="22">
        <f t="shared" ref="P64:P68" si="41">SUM(I64:K64)</f>
        <v>38.1</v>
      </c>
      <c r="Q64" s="22">
        <f t="shared" ref="Q64:Q68" si="42">SUM(L64:N64)</f>
        <v>38.1</v>
      </c>
      <c r="R64" s="23">
        <f t="shared" ref="R64:R68" si="43">SUM(F64:J64)</f>
        <v>61.5</v>
      </c>
      <c r="S64" s="23">
        <f t="shared" ref="S64:S68" si="44">SUM(J64:N64)</f>
        <v>63.5</v>
      </c>
      <c r="T64" s="11" t="s">
        <v>192</v>
      </c>
      <c r="U64" s="11" t="s">
        <v>187</v>
      </c>
      <c r="V64" s="13" t="s">
        <v>200</v>
      </c>
      <c r="W64" s="13" t="s">
        <v>357</v>
      </c>
      <c r="X64" s="13" t="s">
        <v>199</v>
      </c>
      <c r="Y64" s="12">
        <v>14.1</v>
      </c>
      <c r="Z64" s="12">
        <v>15.8</v>
      </c>
      <c r="AA64" s="11" t="s">
        <v>136</v>
      </c>
      <c r="AB64" s="12">
        <v>-1.9</v>
      </c>
      <c r="AC64" s="12" t="s">
        <v>267</v>
      </c>
      <c r="AD64" s="12">
        <v>-0.8</v>
      </c>
      <c r="AE64" s="12">
        <v>-1.1000000000000001</v>
      </c>
      <c r="AF64" s="12" t="s">
        <v>273</v>
      </c>
      <c r="AG64" s="11" t="s">
        <v>186</v>
      </c>
      <c r="AH64" s="11" t="s">
        <v>269</v>
      </c>
      <c r="AI64" s="11" t="s">
        <v>159</v>
      </c>
      <c r="AJ64" s="8"/>
      <c r="AK64" s="8" t="s">
        <v>1326</v>
      </c>
      <c r="AL64" s="27" t="s">
        <v>1327</v>
      </c>
    </row>
    <row r="65" spans="1:38" s="5" customFormat="1">
      <c r="A65" s="6">
        <v>45248</v>
      </c>
      <c r="B65" s="17" t="s">
        <v>139</v>
      </c>
      <c r="C65" s="8" t="s">
        <v>374</v>
      </c>
      <c r="D65" s="9">
        <v>7.7141203703703712E-2</v>
      </c>
      <c r="E65" s="8" t="s">
        <v>1303</v>
      </c>
      <c r="F65" s="10">
        <v>12.2</v>
      </c>
      <c r="G65" s="10">
        <v>11.1</v>
      </c>
      <c r="H65" s="10">
        <v>12.3</v>
      </c>
      <c r="I65" s="10">
        <v>12.4</v>
      </c>
      <c r="J65" s="10">
        <v>12.8</v>
      </c>
      <c r="K65" s="10">
        <v>12.5</v>
      </c>
      <c r="L65" s="10">
        <v>12.6</v>
      </c>
      <c r="M65" s="10">
        <v>12.7</v>
      </c>
      <c r="N65" s="10">
        <v>12.9</v>
      </c>
      <c r="O65" s="22">
        <f t="shared" si="40"/>
        <v>35.599999999999994</v>
      </c>
      <c r="P65" s="22">
        <f t="shared" si="41"/>
        <v>37.700000000000003</v>
      </c>
      <c r="Q65" s="22">
        <f t="shared" si="42"/>
        <v>38.199999999999996</v>
      </c>
      <c r="R65" s="23">
        <f t="shared" si="43"/>
        <v>60.8</v>
      </c>
      <c r="S65" s="23">
        <f t="shared" si="44"/>
        <v>63.499999999999993</v>
      </c>
      <c r="T65" s="11" t="s">
        <v>192</v>
      </c>
      <c r="U65" s="11" t="s">
        <v>187</v>
      </c>
      <c r="V65" s="13" t="s">
        <v>357</v>
      </c>
      <c r="W65" s="13" t="s">
        <v>189</v>
      </c>
      <c r="X65" s="13" t="s">
        <v>238</v>
      </c>
      <c r="Y65" s="12">
        <v>14.1</v>
      </c>
      <c r="Z65" s="12">
        <v>15.8</v>
      </c>
      <c r="AA65" s="11" t="s">
        <v>136</v>
      </c>
      <c r="AB65" s="12">
        <v>-1.1000000000000001</v>
      </c>
      <c r="AC65" s="12" t="s">
        <v>267</v>
      </c>
      <c r="AD65" s="12">
        <v>-0.2</v>
      </c>
      <c r="AE65" s="12">
        <v>-0.9</v>
      </c>
      <c r="AF65" s="12"/>
      <c r="AG65" s="11" t="s">
        <v>270</v>
      </c>
      <c r="AH65" s="11" t="s">
        <v>269</v>
      </c>
      <c r="AI65" s="11" t="s">
        <v>160</v>
      </c>
      <c r="AJ65" s="8"/>
      <c r="AK65" s="8" t="s">
        <v>1336</v>
      </c>
      <c r="AL65" s="27" t="s">
        <v>1337</v>
      </c>
    </row>
    <row r="66" spans="1:38" s="5" customFormat="1">
      <c r="A66" s="6">
        <v>45248</v>
      </c>
      <c r="B66" s="18" t="s">
        <v>140</v>
      </c>
      <c r="C66" s="8" t="s">
        <v>374</v>
      </c>
      <c r="D66" s="9">
        <v>7.7812499999999993E-2</v>
      </c>
      <c r="E66" s="8" t="s">
        <v>1305</v>
      </c>
      <c r="F66" s="10">
        <v>12.1</v>
      </c>
      <c r="G66" s="10">
        <v>10.9</v>
      </c>
      <c r="H66" s="10">
        <v>12.7</v>
      </c>
      <c r="I66" s="10">
        <v>13.2</v>
      </c>
      <c r="J66" s="10">
        <v>13</v>
      </c>
      <c r="K66" s="10">
        <v>12.6</v>
      </c>
      <c r="L66" s="10">
        <v>12.7</v>
      </c>
      <c r="M66" s="10">
        <v>12.3</v>
      </c>
      <c r="N66" s="10">
        <v>12.8</v>
      </c>
      <c r="O66" s="22">
        <f t="shared" si="40"/>
        <v>35.700000000000003</v>
      </c>
      <c r="P66" s="22">
        <f t="shared" si="41"/>
        <v>38.799999999999997</v>
      </c>
      <c r="Q66" s="22">
        <f t="shared" si="42"/>
        <v>37.799999999999997</v>
      </c>
      <c r="R66" s="23">
        <f t="shared" si="43"/>
        <v>61.900000000000006</v>
      </c>
      <c r="S66" s="23">
        <f t="shared" si="44"/>
        <v>63.399999999999991</v>
      </c>
      <c r="T66" s="11" t="s">
        <v>180</v>
      </c>
      <c r="U66" s="11" t="s">
        <v>181</v>
      </c>
      <c r="V66" s="13" t="s">
        <v>741</v>
      </c>
      <c r="W66" s="13" t="s">
        <v>357</v>
      </c>
      <c r="X66" s="13" t="s">
        <v>238</v>
      </c>
      <c r="Y66" s="12">
        <v>14.1</v>
      </c>
      <c r="Z66" s="12">
        <v>15.8</v>
      </c>
      <c r="AA66" s="11" t="s">
        <v>163</v>
      </c>
      <c r="AB66" s="12">
        <v>0.5</v>
      </c>
      <c r="AC66" s="12" t="s">
        <v>267</v>
      </c>
      <c r="AD66" s="12">
        <v>1.3</v>
      </c>
      <c r="AE66" s="12">
        <v>-0.8</v>
      </c>
      <c r="AF66" s="12"/>
      <c r="AG66" s="11" t="s">
        <v>271</v>
      </c>
      <c r="AH66" s="11" t="s">
        <v>270</v>
      </c>
      <c r="AI66" s="11" t="s">
        <v>159</v>
      </c>
      <c r="AJ66" s="8"/>
      <c r="AK66" s="8" t="s">
        <v>1339</v>
      </c>
      <c r="AL66" s="27" t="s">
        <v>1340</v>
      </c>
    </row>
    <row r="67" spans="1:38" s="5" customFormat="1">
      <c r="A67" s="6">
        <v>45249</v>
      </c>
      <c r="B67" s="18" t="s">
        <v>792</v>
      </c>
      <c r="C67" s="8" t="s">
        <v>370</v>
      </c>
      <c r="D67" s="9">
        <v>7.8553240740740743E-2</v>
      </c>
      <c r="E67" s="8" t="s">
        <v>1310</v>
      </c>
      <c r="F67" s="10">
        <v>12.4</v>
      </c>
      <c r="G67" s="10">
        <v>11.2</v>
      </c>
      <c r="H67" s="10">
        <v>12.9</v>
      </c>
      <c r="I67" s="10">
        <v>13.1</v>
      </c>
      <c r="J67" s="10">
        <v>12.8</v>
      </c>
      <c r="K67" s="10">
        <v>13</v>
      </c>
      <c r="L67" s="10">
        <v>12.7</v>
      </c>
      <c r="M67" s="10">
        <v>12.7</v>
      </c>
      <c r="N67" s="10">
        <v>12.9</v>
      </c>
      <c r="O67" s="22">
        <f t="shared" si="40"/>
        <v>36.5</v>
      </c>
      <c r="P67" s="22">
        <f t="shared" si="41"/>
        <v>38.9</v>
      </c>
      <c r="Q67" s="22">
        <f t="shared" si="42"/>
        <v>38.299999999999997</v>
      </c>
      <c r="R67" s="23">
        <f t="shared" si="43"/>
        <v>62.400000000000006</v>
      </c>
      <c r="S67" s="23">
        <f t="shared" si="44"/>
        <v>64.100000000000009</v>
      </c>
      <c r="T67" s="11" t="s">
        <v>192</v>
      </c>
      <c r="U67" s="11" t="s">
        <v>187</v>
      </c>
      <c r="V67" s="13" t="s">
        <v>357</v>
      </c>
      <c r="W67" s="13" t="s">
        <v>460</v>
      </c>
      <c r="X67" s="13" t="s">
        <v>201</v>
      </c>
      <c r="Y67" s="12">
        <v>7.3</v>
      </c>
      <c r="Z67" s="12">
        <v>9.6</v>
      </c>
      <c r="AA67" s="11" t="s">
        <v>163</v>
      </c>
      <c r="AB67" s="12">
        <v>-0.4</v>
      </c>
      <c r="AC67" s="12" t="s">
        <v>267</v>
      </c>
      <c r="AD67" s="12" t="s">
        <v>268</v>
      </c>
      <c r="AE67" s="12">
        <v>-0.4</v>
      </c>
      <c r="AF67" s="12"/>
      <c r="AG67" s="11" t="s">
        <v>270</v>
      </c>
      <c r="AH67" s="11" t="s">
        <v>270</v>
      </c>
      <c r="AI67" s="11" t="s">
        <v>159</v>
      </c>
      <c r="AJ67" s="8"/>
      <c r="AK67" s="8" t="s">
        <v>1349</v>
      </c>
      <c r="AL67" s="27" t="s">
        <v>1350</v>
      </c>
    </row>
    <row r="68" spans="1:38" s="5" customFormat="1">
      <c r="A68" s="6">
        <v>45249</v>
      </c>
      <c r="B68" s="17" t="s">
        <v>140</v>
      </c>
      <c r="C68" s="8" t="s">
        <v>370</v>
      </c>
      <c r="D68" s="9">
        <v>7.7812499999999993E-2</v>
      </c>
      <c r="E68" s="8" t="s">
        <v>1317</v>
      </c>
      <c r="F68" s="10">
        <v>12.3</v>
      </c>
      <c r="G68" s="10">
        <v>11</v>
      </c>
      <c r="H68" s="10">
        <v>12.8</v>
      </c>
      <c r="I68" s="10">
        <v>13.1</v>
      </c>
      <c r="J68" s="10">
        <v>13.2</v>
      </c>
      <c r="K68" s="10">
        <v>12.8</v>
      </c>
      <c r="L68" s="10">
        <v>12.6</v>
      </c>
      <c r="M68" s="10">
        <v>12.2</v>
      </c>
      <c r="N68" s="10">
        <v>12.3</v>
      </c>
      <c r="O68" s="22">
        <f t="shared" si="40"/>
        <v>36.1</v>
      </c>
      <c r="P68" s="22">
        <f t="shared" si="41"/>
        <v>39.099999999999994</v>
      </c>
      <c r="Q68" s="22">
        <f t="shared" si="42"/>
        <v>37.099999999999994</v>
      </c>
      <c r="R68" s="23">
        <f t="shared" si="43"/>
        <v>62.400000000000006</v>
      </c>
      <c r="S68" s="23">
        <f t="shared" si="44"/>
        <v>63.099999999999994</v>
      </c>
      <c r="T68" s="11" t="s">
        <v>196</v>
      </c>
      <c r="U68" s="11" t="s">
        <v>197</v>
      </c>
      <c r="V68" s="13" t="s">
        <v>216</v>
      </c>
      <c r="W68" s="13" t="s">
        <v>238</v>
      </c>
      <c r="X68" s="13" t="s">
        <v>213</v>
      </c>
      <c r="Y68" s="12">
        <v>7.3</v>
      </c>
      <c r="Z68" s="12">
        <v>9.6</v>
      </c>
      <c r="AA68" s="11" t="s">
        <v>159</v>
      </c>
      <c r="AB68" s="12">
        <v>0.5</v>
      </c>
      <c r="AC68" s="12">
        <v>-0.2</v>
      </c>
      <c r="AD68" s="12">
        <v>0.5</v>
      </c>
      <c r="AE68" s="12">
        <v>-0.2</v>
      </c>
      <c r="AF68" s="12"/>
      <c r="AG68" s="11" t="s">
        <v>269</v>
      </c>
      <c r="AH68" s="11" t="s">
        <v>269</v>
      </c>
      <c r="AI68" s="11" t="s">
        <v>160</v>
      </c>
      <c r="AJ68" s="8"/>
      <c r="AK68" s="8" t="s">
        <v>1359</v>
      </c>
      <c r="AL68" s="27" t="s">
        <v>1360</v>
      </c>
    </row>
    <row r="69" spans="1:38" s="5" customFormat="1">
      <c r="A69" s="6">
        <v>45255</v>
      </c>
      <c r="B69" s="18" t="s">
        <v>792</v>
      </c>
      <c r="C69" s="8" t="s">
        <v>182</v>
      </c>
      <c r="D69" s="9">
        <v>7.9212962962962971E-2</v>
      </c>
      <c r="E69" s="8" t="s">
        <v>1370</v>
      </c>
      <c r="F69" s="10">
        <v>12.4</v>
      </c>
      <c r="G69" s="10">
        <v>11.5</v>
      </c>
      <c r="H69" s="10">
        <v>13.1</v>
      </c>
      <c r="I69" s="10">
        <v>13.4</v>
      </c>
      <c r="J69" s="10">
        <v>13.5</v>
      </c>
      <c r="K69" s="10">
        <v>12.9</v>
      </c>
      <c r="L69" s="10">
        <v>12.8</v>
      </c>
      <c r="M69" s="10">
        <v>12.3</v>
      </c>
      <c r="N69" s="10">
        <v>12.5</v>
      </c>
      <c r="O69" s="22">
        <f t="shared" ref="O69:O73" si="45">SUM(F69:H69)</f>
        <v>37</v>
      </c>
      <c r="P69" s="22">
        <f t="shared" ref="P69:P73" si="46">SUM(I69:K69)</f>
        <v>39.799999999999997</v>
      </c>
      <c r="Q69" s="22">
        <f t="shared" ref="Q69:Q73" si="47">SUM(L69:N69)</f>
        <v>37.6</v>
      </c>
      <c r="R69" s="23">
        <f t="shared" ref="R69:R73" si="48">SUM(F69:J69)</f>
        <v>63.9</v>
      </c>
      <c r="S69" s="23">
        <f t="shared" ref="S69:S73" si="49">SUM(J69:N69)</f>
        <v>64</v>
      </c>
      <c r="T69" s="11" t="s">
        <v>196</v>
      </c>
      <c r="U69" s="11" t="s">
        <v>197</v>
      </c>
      <c r="V69" s="13" t="s">
        <v>218</v>
      </c>
      <c r="W69" s="13" t="s">
        <v>225</v>
      </c>
      <c r="X69" s="13" t="s">
        <v>647</v>
      </c>
      <c r="Y69" s="12">
        <v>3.5</v>
      </c>
      <c r="Z69" s="12">
        <v>6</v>
      </c>
      <c r="AA69" s="11" t="s">
        <v>159</v>
      </c>
      <c r="AB69" s="12">
        <v>0.3</v>
      </c>
      <c r="AC69" s="12">
        <v>-0.2</v>
      </c>
      <c r="AD69" s="12">
        <v>0.1</v>
      </c>
      <c r="AE69" s="12" t="s">
        <v>268</v>
      </c>
      <c r="AF69" s="12"/>
      <c r="AG69" s="11" t="s">
        <v>270</v>
      </c>
      <c r="AH69" s="11" t="s">
        <v>269</v>
      </c>
      <c r="AI69" s="11" t="s">
        <v>159</v>
      </c>
      <c r="AJ69" s="8"/>
      <c r="AK69" s="8" t="s">
        <v>1392</v>
      </c>
      <c r="AL69" s="27" t="s">
        <v>1393</v>
      </c>
    </row>
    <row r="70" spans="1:38" s="5" customFormat="1">
      <c r="A70" s="6">
        <v>45255</v>
      </c>
      <c r="B70" s="18" t="s">
        <v>139</v>
      </c>
      <c r="C70" s="8" t="s">
        <v>182</v>
      </c>
      <c r="D70" s="9">
        <v>7.7858796296296287E-2</v>
      </c>
      <c r="E70" s="8" t="s">
        <v>1374</v>
      </c>
      <c r="F70" s="10">
        <v>12.4</v>
      </c>
      <c r="G70" s="10">
        <v>11.5</v>
      </c>
      <c r="H70" s="10">
        <v>13.1</v>
      </c>
      <c r="I70" s="10">
        <v>12</v>
      </c>
      <c r="J70" s="10">
        <v>12.3</v>
      </c>
      <c r="K70" s="10">
        <v>12.8</v>
      </c>
      <c r="L70" s="10">
        <v>12.4</v>
      </c>
      <c r="M70" s="10">
        <v>12.8</v>
      </c>
      <c r="N70" s="10">
        <v>13.4</v>
      </c>
      <c r="O70" s="22">
        <f t="shared" si="45"/>
        <v>37</v>
      </c>
      <c r="P70" s="22">
        <f t="shared" si="46"/>
        <v>37.1</v>
      </c>
      <c r="Q70" s="22">
        <f t="shared" si="47"/>
        <v>38.6</v>
      </c>
      <c r="R70" s="23">
        <f t="shared" si="48"/>
        <v>61.3</v>
      </c>
      <c r="S70" s="23">
        <f t="shared" si="49"/>
        <v>63.699999999999996</v>
      </c>
      <c r="T70" s="11" t="s">
        <v>192</v>
      </c>
      <c r="U70" s="11" t="s">
        <v>187</v>
      </c>
      <c r="V70" s="13" t="s">
        <v>460</v>
      </c>
      <c r="W70" s="13" t="s">
        <v>736</v>
      </c>
      <c r="X70" s="13" t="s">
        <v>218</v>
      </c>
      <c r="Y70" s="12">
        <v>3.5</v>
      </c>
      <c r="Z70" s="12">
        <v>6</v>
      </c>
      <c r="AA70" s="11" t="s">
        <v>159</v>
      </c>
      <c r="AB70" s="12">
        <v>0.1</v>
      </c>
      <c r="AC70" s="12" t="s">
        <v>267</v>
      </c>
      <c r="AD70" s="12">
        <v>0.1</v>
      </c>
      <c r="AE70" s="12" t="s">
        <v>268</v>
      </c>
      <c r="AF70" s="12"/>
      <c r="AG70" s="11" t="s">
        <v>270</v>
      </c>
      <c r="AH70" s="11" t="s">
        <v>269</v>
      </c>
      <c r="AI70" s="11" t="s">
        <v>159</v>
      </c>
      <c r="AJ70" s="8"/>
      <c r="AK70" s="8" t="s">
        <v>1403</v>
      </c>
      <c r="AL70" s="27" t="s">
        <v>1404</v>
      </c>
    </row>
    <row r="71" spans="1:38" s="5" customFormat="1">
      <c r="A71" s="6">
        <v>45255</v>
      </c>
      <c r="B71" s="18" t="s">
        <v>142</v>
      </c>
      <c r="C71" s="8" t="s">
        <v>182</v>
      </c>
      <c r="D71" s="9">
        <v>7.7152777777777778E-2</v>
      </c>
      <c r="E71" s="8" t="s">
        <v>1079</v>
      </c>
      <c r="F71" s="10">
        <v>12.4</v>
      </c>
      <c r="G71" s="10">
        <v>11.6</v>
      </c>
      <c r="H71" s="10">
        <v>12.8</v>
      </c>
      <c r="I71" s="10">
        <v>12.5</v>
      </c>
      <c r="J71" s="10">
        <v>12.4</v>
      </c>
      <c r="K71" s="10">
        <v>12.4</v>
      </c>
      <c r="L71" s="10">
        <v>12.3</v>
      </c>
      <c r="M71" s="10">
        <v>12.5</v>
      </c>
      <c r="N71" s="10">
        <v>12.7</v>
      </c>
      <c r="O71" s="22">
        <f t="shared" si="45"/>
        <v>36.799999999999997</v>
      </c>
      <c r="P71" s="22">
        <f t="shared" si="46"/>
        <v>37.299999999999997</v>
      </c>
      <c r="Q71" s="22">
        <f t="shared" si="47"/>
        <v>37.5</v>
      </c>
      <c r="R71" s="23">
        <f t="shared" si="48"/>
        <v>61.699999999999996</v>
      </c>
      <c r="S71" s="23">
        <f t="shared" si="49"/>
        <v>62.3</v>
      </c>
      <c r="T71" s="11" t="s">
        <v>180</v>
      </c>
      <c r="U71" s="11" t="s">
        <v>181</v>
      </c>
      <c r="V71" s="13" t="s">
        <v>191</v>
      </c>
      <c r="W71" s="13" t="s">
        <v>238</v>
      </c>
      <c r="X71" s="13" t="s">
        <v>263</v>
      </c>
      <c r="Y71" s="12">
        <v>3.5</v>
      </c>
      <c r="Z71" s="12">
        <v>6</v>
      </c>
      <c r="AA71" s="11" t="s">
        <v>159</v>
      </c>
      <c r="AB71" s="12">
        <v>0.6</v>
      </c>
      <c r="AC71" s="12" t="s">
        <v>267</v>
      </c>
      <c r="AD71" s="12">
        <v>0.6</v>
      </c>
      <c r="AE71" s="12" t="s">
        <v>268</v>
      </c>
      <c r="AF71" s="12"/>
      <c r="AG71" s="11" t="s">
        <v>269</v>
      </c>
      <c r="AH71" s="11" t="s">
        <v>270</v>
      </c>
      <c r="AI71" s="11" t="s">
        <v>159</v>
      </c>
      <c r="AJ71" s="8"/>
      <c r="AK71" s="8" t="s">
        <v>1409</v>
      </c>
      <c r="AL71" s="27" t="s">
        <v>1410</v>
      </c>
    </row>
    <row r="72" spans="1:38" s="5" customFormat="1">
      <c r="A72" s="6">
        <v>45256</v>
      </c>
      <c r="B72" s="18" t="s">
        <v>800</v>
      </c>
      <c r="C72" s="8" t="s">
        <v>182</v>
      </c>
      <c r="D72" s="9">
        <v>7.9270833333333332E-2</v>
      </c>
      <c r="E72" s="8" t="s">
        <v>1382</v>
      </c>
      <c r="F72" s="10">
        <v>12.3</v>
      </c>
      <c r="G72" s="10">
        <v>11</v>
      </c>
      <c r="H72" s="10">
        <v>13.3</v>
      </c>
      <c r="I72" s="10">
        <v>13.2</v>
      </c>
      <c r="J72" s="10">
        <v>13.4</v>
      </c>
      <c r="K72" s="10">
        <v>13.3</v>
      </c>
      <c r="L72" s="10">
        <v>13.2</v>
      </c>
      <c r="M72" s="10">
        <v>12.6</v>
      </c>
      <c r="N72" s="10">
        <v>12.6</v>
      </c>
      <c r="O72" s="22">
        <f t="shared" si="45"/>
        <v>36.6</v>
      </c>
      <c r="P72" s="22">
        <f t="shared" si="46"/>
        <v>39.900000000000006</v>
      </c>
      <c r="Q72" s="22">
        <f t="shared" si="47"/>
        <v>38.4</v>
      </c>
      <c r="R72" s="23">
        <f t="shared" si="48"/>
        <v>63.199999999999996</v>
      </c>
      <c r="S72" s="23">
        <f t="shared" si="49"/>
        <v>65.100000000000009</v>
      </c>
      <c r="T72" s="11" t="s">
        <v>180</v>
      </c>
      <c r="U72" s="11" t="s">
        <v>181</v>
      </c>
      <c r="V72" s="13" t="s">
        <v>810</v>
      </c>
      <c r="W72" s="13" t="s">
        <v>460</v>
      </c>
      <c r="X72" s="13" t="s">
        <v>214</v>
      </c>
      <c r="Y72" s="12">
        <v>3.8</v>
      </c>
      <c r="Z72" s="12">
        <v>4.7</v>
      </c>
      <c r="AA72" s="11" t="s">
        <v>159</v>
      </c>
      <c r="AB72" s="12">
        <v>0.5</v>
      </c>
      <c r="AC72" s="12" t="s">
        <v>267</v>
      </c>
      <c r="AD72" s="12">
        <v>0.5</v>
      </c>
      <c r="AE72" s="12" t="s">
        <v>268</v>
      </c>
      <c r="AF72" s="12"/>
      <c r="AG72" s="11" t="s">
        <v>269</v>
      </c>
      <c r="AH72" s="11" t="s">
        <v>269</v>
      </c>
      <c r="AI72" s="11" t="s">
        <v>159</v>
      </c>
      <c r="AJ72" s="8"/>
      <c r="AK72" s="8" t="s">
        <v>1419</v>
      </c>
      <c r="AL72" s="27" t="s">
        <v>1420</v>
      </c>
    </row>
    <row r="73" spans="1:38" s="5" customFormat="1">
      <c r="A73" s="6">
        <v>45256</v>
      </c>
      <c r="B73" s="18" t="s">
        <v>140</v>
      </c>
      <c r="C73" s="8" t="s">
        <v>182</v>
      </c>
      <c r="D73" s="9">
        <v>7.7118055555555551E-2</v>
      </c>
      <c r="E73" s="8" t="s">
        <v>1385</v>
      </c>
      <c r="F73" s="10">
        <v>11.9</v>
      </c>
      <c r="G73" s="10">
        <v>10.7</v>
      </c>
      <c r="H73" s="10">
        <v>12.5</v>
      </c>
      <c r="I73" s="10">
        <v>12.6</v>
      </c>
      <c r="J73" s="10">
        <v>12.9</v>
      </c>
      <c r="K73" s="10">
        <v>12.7</v>
      </c>
      <c r="L73" s="10">
        <v>12.4</v>
      </c>
      <c r="M73" s="10">
        <v>12.7</v>
      </c>
      <c r="N73" s="10">
        <v>12.9</v>
      </c>
      <c r="O73" s="22">
        <f t="shared" si="45"/>
        <v>35.1</v>
      </c>
      <c r="P73" s="22">
        <f t="shared" si="46"/>
        <v>38.200000000000003</v>
      </c>
      <c r="Q73" s="22">
        <f t="shared" si="47"/>
        <v>38</v>
      </c>
      <c r="R73" s="23">
        <f t="shared" si="48"/>
        <v>60.6</v>
      </c>
      <c r="S73" s="23">
        <f t="shared" si="49"/>
        <v>63.6</v>
      </c>
      <c r="T73" s="11" t="s">
        <v>192</v>
      </c>
      <c r="U73" s="11" t="s">
        <v>187</v>
      </c>
      <c r="V73" s="13" t="s">
        <v>1386</v>
      </c>
      <c r="W73" s="13" t="s">
        <v>1387</v>
      </c>
      <c r="X73" s="13" t="s">
        <v>381</v>
      </c>
      <c r="Y73" s="12">
        <v>3.8</v>
      </c>
      <c r="Z73" s="12">
        <v>4.7</v>
      </c>
      <c r="AA73" s="11" t="s">
        <v>159</v>
      </c>
      <c r="AB73" s="12">
        <v>-0.5</v>
      </c>
      <c r="AC73" s="12" t="s">
        <v>267</v>
      </c>
      <c r="AD73" s="12">
        <v>-0.5</v>
      </c>
      <c r="AE73" s="12" t="s">
        <v>268</v>
      </c>
      <c r="AF73" s="12"/>
      <c r="AG73" s="11" t="s">
        <v>186</v>
      </c>
      <c r="AH73" s="11" t="s">
        <v>269</v>
      </c>
      <c r="AI73" s="11" t="s">
        <v>160</v>
      </c>
      <c r="AJ73" s="8"/>
      <c r="AK73" s="8" t="s">
        <v>1425</v>
      </c>
      <c r="AL73" s="27" t="s">
        <v>1426</v>
      </c>
    </row>
  </sheetData>
  <autoFilter ref="A1:AL4" xr:uid="{00000000-0001-0000-0C00-000000000000}"/>
  <phoneticPr fontId="12"/>
  <conditionalFormatting sqref="F2:N2">
    <cfRule type="colorScale" priority="2021">
      <colorScale>
        <cfvo type="min"/>
        <cfvo type="percentile" val="50"/>
        <cfvo type="max"/>
        <color rgb="FFF8696B"/>
        <color rgb="FFFFEB84"/>
        <color rgb="FF63BE7B"/>
      </colorScale>
    </cfRule>
  </conditionalFormatting>
  <conditionalFormatting sqref="F3:N3">
    <cfRule type="colorScale" priority="78">
      <colorScale>
        <cfvo type="min"/>
        <cfvo type="percentile" val="50"/>
        <cfvo type="max"/>
        <color rgb="FFF8696B"/>
        <color rgb="FFFFEB84"/>
        <color rgb="FF63BE7B"/>
      </colorScale>
    </cfRule>
  </conditionalFormatting>
  <conditionalFormatting sqref="F4:N4">
    <cfRule type="colorScale" priority="79">
      <colorScale>
        <cfvo type="min"/>
        <cfvo type="percentile" val="50"/>
        <cfvo type="max"/>
        <color rgb="FFF8696B"/>
        <color rgb="FFFFEB84"/>
        <color rgb="FF63BE7B"/>
      </colorScale>
    </cfRule>
  </conditionalFormatting>
  <conditionalFormatting sqref="F5:N10">
    <cfRule type="colorScale" priority="71">
      <colorScale>
        <cfvo type="min"/>
        <cfvo type="percentile" val="50"/>
        <cfvo type="max"/>
        <color rgb="FFF8696B"/>
        <color rgb="FFFFEB84"/>
        <color rgb="FF63BE7B"/>
      </colorScale>
    </cfRule>
  </conditionalFormatting>
  <conditionalFormatting sqref="F11:N15">
    <cfRule type="colorScale" priority="67">
      <colorScale>
        <cfvo type="min"/>
        <cfvo type="percentile" val="50"/>
        <cfvo type="max"/>
        <color rgb="FFF8696B"/>
        <color rgb="FFFFEB84"/>
        <color rgb="FF63BE7B"/>
      </colorScale>
    </cfRule>
  </conditionalFormatting>
  <conditionalFormatting sqref="AA2:AA73">
    <cfRule type="containsText" dxfId="104" priority="89" operator="containsText" text="D">
      <formula>NOT(ISERROR(SEARCH("D",AA2)))</formula>
    </cfRule>
    <cfRule type="containsText" dxfId="103" priority="90" operator="containsText" text="S">
      <formula>NOT(ISERROR(SEARCH("S",AA2)))</formula>
    </cfRule>
    <cfRule type="containsText" dxfId="102" priority="91" operator="containsText" text="F">
      <formula>NOT(ISERROR(SEARCH("F",AA2)))</formula>
    </cfRule>
    <cfRule type="containsText" dxfId="101" priority="94" operator="containsText" text="A">
      <formula>NOT(ISERROR(SEARCH("A",AA2)))</formula>
    </cfRule>
  </conditionalFormatting>
  <conditionalFormatting sqref="AA11:AA13">
    <cfRule type="containsText" dxfId="100" priority="65" operator="containsText" text="E">
      <formula>NOT(ISERROR(SEARCH("E",AA11)))</formula>
    </cfRule>
    <cfRule type="containsText" dxfId="99" priority="66" operator="containsText" text="B">
      <formula>NOT(ISERROR(SEARCH("B",AA11)))</formula>
    </cfRule>
  </conditionalFormatting>
  <conditionalFormatting sqref="AA2:AI2 AA3:AJ4">
    <cfRule type="containsText" dxfId="98" priority="92" operator="containsText" text="E">
      <formula>NOT(ISERROR(SEARCH("E",AA2)))</formula>
    </cfRule>
    <cfRule type="containsText" dxfId="97" priority="93" operator="containsText" text="B">
      <formula>NOT(ISERROR(SEARCH("B",AA2)))</formula>
    </cfRule>
  </conditionalFormatting>
  <conditionalFormatting sqref="AA5:AJ15">
    <cfRule type="containsText" dxfId="96" priority="68" operator="containsText" text="E">
      <formula>NOT(ISERROR(SEARCH("E",AA5)))</formula>
    </cfRule>
    <cfRule type="containsText" dxfId="95" priority="69" operator="containsText" text="B">
      <formula>NOT(ISERROR(SEARCH("B",AA5)))</formula>
    </cfRule>
  </conditionalFormatting>
  <conditionalFormatting sqref="AG2:AI2 AG3:AJ4">
    <cfRule type="containsText" dxfId="94" priority="108" operator="containsText" text="A">
      <formula>NOT(ISERROR(SEARCH("A",AG2)))</formula>
    </cfRule>
  </conditionalFormatting>
  <conditionalFormatting sqref="AG5:AJ15">
    <cfRule type="containsText" dxfId="93" priority="70" operator="containsText" text="A">
      <formula>NOT(ISERROR(SEARCH("A",AG5)))</formula>
    </cfRule>
  </conditionalFormatting>
  <conditionalFormatting sqref="AJ2">
    <cfRule type="containsText" dxfId="92" priority="75" operator="containsText" text="E">
      <formula>NOT(ISERROR(SEARCH("E",AJ2)))</formula>
    </cfRule>
    <cfRule type="containsText" dxfId="91" priority="76" operator="containsText" text="B">
      <formula>NOT(ISERROR(SEARCH("B",AJ2)))</formula>
    </cfRule>
    <cfRule type="containsText" dxfId="90" priority="77" operator="containsText" text="A">
      <formula>NOT(ISERROR(SEARCH("A",AJ2)))</formula>
    </cfRule>
  </conditionalFormatting>
  <conditionalFormatting sqref="F16:N21">
    <cfRule type="colorScale" priority="61">
      <colorScale>
        <cfvo type="min"/>
        <cfvo type="percentile" val="50"/>
        <cfvo type="max"/>
        <color rgb="FFF8696B"/>
        <color rgb="FFFFEB84"/>
        <color rgb="FF63BE7B"/>
      </colorScale>
    </cfRule>
  </conditionalFormatting>
  <conditionalFormatting sqref="AA16:AA73">
    <cfRule type="containsText" dxfId="89" priority="59" operator="containsText" text="E">
      <formula>NOT(ISERROR(SEARCH("E",AA16)))</formula>
    </cfRule>
    <cfRule type="containsText" dxfId="88" priority="60" operator="containsText" text="B">
      <formula>NOT(ISERROR(SEARCH("B",AA16)))</formula>
    </cfRule>
  </conditionalFormatting>
  <conditionalFormatting sqref="AA16:AJ21">
    <cfRule type="containsText" dxfId="87" priority="62" operator="containsText" text="E">
      <formula>NOT(ISERROR(SEARCH("E",AA16)))</formula>
    </cfRule>
    <cfRule type="containsText" dxfId="86" priority="63" operator="containsText" text="B">
      <formula>NOT(ISERROR(SEARCH("B",AA16)))</formula>
    </cfRule>
  </conditionalFormatting>
  <conditionalFormatting sqref="AG16:AJ21">
    <cfRule type="containsText" dxfId="85" priority="64" operator="containsText" text="A">
      <formula>NOT(ISERROR(SEARCH("A",AG16)))</formula>
    </cfRule>
  </conditionalFormatting>
  <conditionalFormatting sqref="F22:N24">
    <cfRule type="colorScale" priority="55">
      <colorScale>
        <cfvo type="min"/>
        <cfvo type="percentile" val="50"/>
        <cfvo type="max"/>
        <color rgb="FFF8696B"/>
        <color rgb="FFFFEB84"/>
        <color rgb="FF63BE7B"/>
      </colorScale>
    </cfRule>
  </conditionalFormatting>
  <conditionalFormatting sqref="AA22:AJ24">
    <cfRule type="containsText" dxfId="84" priority="56" operator="containsText" text="E">
      <formula>NOT(ISERROR(SEARCH("E",AA22)))</formula>
    </cfRule>
    <cfRule type="containsText" dxfId="83" priority="57" operator="containsText" text="B">
      <formula>NOT(ISERROR(SEARCH("B",AA22)))</formula>
    </cfRule>
  </conditionalFormatting>
  <conditionalFormatting sqref="AG22:AJ24">
    <cfRule type="containsText" dxfId="82" priority="58" operator="containsText" text="A">
      <formula>NOT(ISERROR(SEARCH("A",AG22)))</formula>
    </cfRule>
  </conditionalFormatting>
  <conditionalFormatting sqref="F25:N25">
    <cfRule type="colorScale" priority="51">
      <colorScale>
        <cfvo type="min"/>
        <cfvo type="percentile" val="50"/>
        <cfvo type="max"/>
        <color rgb="FFF8696B"/>
        <color rgb="FFFFEB84"/>
        <color rgb="FF63BE7B"/>
      </colorScale>
    </cfRule>
  </conditionalFormatting>
  <conditionalFormatting sqref="AA25:AJ25">
    <cfRule type="containsText" dxfId="81" priority="52" operator="containsText" text="E">
      <formula>NOT(ISERROR(SEARCH("E",AA25)))</formula>
    </cfRule>
    <cfRule type="containsText" dxfId="80" priority="53" operator="containsText" text="B">
      <formula>NOT(ISERROR(SEARCH("B",AA25)))</formula>
    </cfRule>
  </conditionalFormatting>
  <conditionalFormatting sqref="AG25:AJ25">
    <cfRule type="containsText" dxfId="79" priority="54" operator="containsText" text="A">
      <formula>NOT(ISERROR(SEARCH("A",AG25)))</formula>
    </cfRule>
  </conditionalFormatting>
  <conditionalFormatting sqref="F26:N29">
    <cfRule type="colorScale" priority="47">
      <colorScale>
        <cfvo type="min"/>
        <cfvo type="percentile" val="50"/>
        <cfvo type="max"/>
        <color rgb="FFF8696B"/>
        <color rgb="FFFFEB84"/>
        <color rgb="FF63BE7B"/>
      </colorScale>
    </cfRule>
  </conditionalFormatting>
  <conditionalFormatting sqref="AA26:AJ29">
    <cfRule type="containsText" dxfId="78" priority="48" operator="containsText" text="E">
      <formula>NOT(ISERROR(SEARCH("E",AA26)))</formula>
    </cfRule>
    <cfRule type="containsText" dxfId="77" priority="49" operator="containsText" text="B">
      <formula>NOT(ISERROR(SEARCH("B",AA26)))</formula>
    </cfRule>
  </conditionalFormatting>
  <conditionalFormatting sqref="AG26:AJ29">
    <cfRule type="containsText" dxfId="76" priority="50" operator="containsText" text="A">
      <formula>NOT(ISERROR(SEARCH("A",AG26)))</formula>
    </cfRule>
  </conditionalFormatting>
  <conditionalFormatting sqref="F30:N35">
    <cfRule type="colorScale" priority="43">
      <colorScale>
        <cfvo type="min"/>
        <cfvo type="percentile" val="50"/>
        <cfvo type="max"/>
        <color rgb="FFF8696B"/>
        <color rgb="FFFFEB84"/>
        <color rgb="FF63BE7B"/>
      </colorScale>
    </cfRule>
  </conditionalFormatting>
  <conditionalFormatting sqref="AA30:AJ35">
    <cfRule type="containsText" dxfId="75" priority="44" operator="containsText" text="E">
      <formula>NOT(ISERROR(SEARCH("E",AA30)))</formula>
    </cfRule>
    <cfRule type="containsText" dxfId="74" priority="45" operator="containsText" text="B">
      <formula>NOT(ISERROR(SEARCH("B",AA30)))</formula>
    </cfRule>
  </conditionalFormatting>
  <conditionalFormatting sqref="AG30:AJ35">
    <cfRule type="containsText" dxfId="73" priority="46" operator="containsText" text="A">
      <formula>NOT(ISERROR(SEARCH("A",AG30)))</formula>
    </cfRule>
  </conditionalFormatting>
  <conditionalFormatting sqref="F36:N43">
    <cfRule type="colorScale" priority="39">
      <colorScale>
        <cfvo type="min"/>
        <cfvo type="percentile" val="50"/>
        <cfvo type="max"/>
        <color rgb="FFF8696B"/>
        <color rgb="FFFFEB84"/>
        <color rgb="FF63BE7B"/>
      </colorScale>
    </cfRule>
  </conditionalFormatting>
  <conditionalFormatting sqref="AA36:AJ43">
    <cfRule type="containsText" dxfId="72" priority="40" operator="containsText" text="E">
      <formula>NOT(ISERROR(SEARCH("E",AA36)))</formula>
    </cfRule>
    <cfRule type="containsText" dxfId="71" priority="41" operator="containsText" text="B">
      <formula>NOT(ISERROR(SEARCH("B",AA36)))</formula>
    </cfRule>
  </conditionalFormatting>
  <conditionalFormatting sqref="AG36:AJ43">
    <cfRule type="containsText" dxfId="70" priority="42" operator="containsText" text="A">
      <formula>NOT(ISERROR(SEARCH("A",AG36)))</formula>
    </cfRule>
  </conditionalFormatting>
  <conditionalFormatting sqref="AA36:AA73">
    <cfRule type="containsText" dxfId="69" priority="37" operator="containsText" text="E">
      <formula>NOT(ISERROR(SEARCH("E",AA36)))</formula>
    </cfRule>
    <cfRule type="containsText" dxfId="68" priority="38" operator="containsText" text="B">
      <formula>NOT(ISERROR(SEARCH("B",AA36)))</formula>
    </cfRule>
  </conditionalFormatting>
  <conditionalFormatting sqref="F44:N47">
    <cfRule type="colorScale" priority="33">
      <colorScale>
        <cfvo type="min"/>
        <cfvo type="percentile" val="50"/>
        <cfvo type="max"/>
        <color rgb="FFF8696B"/>
        <color rgb="FFFFEB84"/>
        <color rgb="FF63BE7B"/>
      </colorScale>
    </cfRule>
  </conditionalFormatting>
  <conditionalFormatting sqref="AA44:AJ47">
    <cfRule type="containsText" dxfId="67" priority="34" operator="containsText" text="E">
      <formula>NOT(ISERROR(SEARCH("E",AA44)))</formula>
    </cfRule>
    <cfRule type="containsText" dxfId="66" priority="35" operator="containsText" text="B">
      <formula>NOT(ISERROR(SEARCH("B",AA44)))</formula>
    </cfRule>
  </conditionalFormatting>
  <conditionalFormatting sqref="AG44:AJ47">
    <cfRule type="containsText" dxfId="65" priority="36" operator="containsText" text="A">
      <formula>NOT(ISERROR(SEARCH("A",AG44)))</formula>
    </cfRule>
  </conditionalFormatting>
  <conditionalFormatting sqref="AA44:AA73">
    <cfRule type="containsText" dxfId="64" priority="31" operator="containsText" text="E">
      <formula>NOT(ISERROR(SEARCH("E",AA44)))</formula>
    </cfRule>
    <cfRule type="containsText" dxfId="63" priority="32" operator="containsText" text="B">
      <formula>NOT(ISERROR(SEARCH("B",AA44)))</formula>
    </cfRule>
  </conditionalFormatting>
  <conditionalFormatting sqref="F48:N54">
    <cfRule type="colorScale" priority="27">
      <colorScale>
        <cfvo type="min"/>
        <cfvo type="percentile" val="50"/>
        <cfvo type="max"/>
        <color rgb="FFF8696B"/>
        <color rgb="FFFFEB84"/>
        <color rgb="FF63BE7B"/>
      </colorScale>
    </cfRule>
  </conditionalFormatting>
  <conditionalFormatting sqref="AA48:AJ54">
    <cfRule type="containsText" dxfId="62" priority="28" operator="containsText" text="E">
      <formula>NOT(ISERROR(SEARCH("E",AA48)))</formula>
    </cfRule>
    <cfRule type="containsText" dxfId="61" priority="29" operator="containsText" text="B">
      <formula>NOT(ISERROR(SEARCH("B",AA48)))</formula>
    </cfRule>
  </conditionalFormatting>
  <conditionalFormatting sqref="AG48:AJ54">
    <cfRule type="containsText" dxfId="60" priority="30" operator="containsText" text="A">
      <formula>NOT(ISERROR(SEARCH("A",AG48)))</formula>
    </cfRule>
  </conditionalFormatting>
  <conditionalFormatting sqref="AA48:AA73">
    <cfRule type="containsText" dxfId="59" priority="25" operator="containsText" text="E">
      <formula>NOT(ISERROR(SEARCH("E",AA48)))</formula>
    </cfRule>
    <cfRule type="containsText" dxfId="58" priority="26" operator="containsText" text="B">
      <formula>NOT(ISERROR(SEARCH("B",AA48)))</formula>
    </cfRule>
  </conditionalFormatting>
  <conditionalFormatting sqref="F55:N60">
    <cfRule type="colorScale" priority="21">
      <colorScale>
        <cfvo type="min"/>
        <cfvo type="percentile" val="50"/>
        <cfvo type="max"/>
        <color rgb="FFF8696B"/>
        <color rgb="FFFFEB84"/>
        <color rgb="FF63BE7B"/>
      </colorScale>
    </cfRule>
  </conditionalFormatting>
  <conditionalFormatting sqref="AA55:AJ61">
    <cfRule type="containsText" dxfId="57" priority="22" operator="containsText" text="E">
      <formula>NOT(ISERROR(SEARCH("E",AA55)))</formula>
    </cfRule>
    <cfRule type="containsText" dxfId="56" priority="23" operator="containsText" text="B">
      <formula>NOT(ISERROR(SEARCH("B",AA55)))</formula>
    </cfRule>
  </conditionalFormatting>
  <conditionalFormatting sqref="AG55:AJ61">
    <cfRule type="containsText" dxfId="55" priority="24" operator="containsText" text="A">
      <formula>NOT(ISERROR(SEARCH("A",AG55)))</formula>
    </cfRule>
  </conditionalFormatting>
  <conditionalFormatting sqref="F61:N61">
    <cfRule type="colorScale" priority="20">
      <colorScale>
        <cfvo type="min"/>
        <cfvo type="percentile" val="50"/>
        <cfvo type="max"/>
        <color rgb="FFF8696B"/>
        <color rgb="FFFFEB84"/>
        <color rgb="FF63BE7B"/>
      </colorScale>
    </cfRule>
  </conditionalFormatting>
  <conditionalFormatting sqref="AA55:AA73">
    <cfRule type="containsText" dxfId="54" priority="18" operator="containsText" text="E">
      <formula>NOT(ISERROR(SEARCH("E",AA55)))</formula>
    </cfRule>
    <cfRule type="containsText" dxfId="53" priority="19" operator="containsText" text="B">
      <formula>NOT(ISERROR(SEARCH("B",AA55)))</formula>
    </cfRule>
  </conditionalFormatting>
  <conditionalFormatting sqref="AA62:AJ63">
    <cfRule type="containsText" dxfId="52" priority="15" operator="containsText" text="E">
      <formula>NOT(ISERROR(SEARCH("E",AA62)))</formula>
    </cfRule>
    <cfRule type="containsText" dxfId="51" priority="16" operator="containsText" text="B">
      <formula>NOT(ISERROR(SEARCH("B",AA62)))</formula>
    </cfRule>
  </conditionalFormatting>
  <conditionalFormatting sqref="AG62:AJ63">
    <cfRule type="containsText" dxfId="50" priority="17" operator="containsText" text="A">
      <formula>NOT(ISERROR(SEARCH("A",AG62)))</formula>
    </cfRule>
  </conditionalFormatting>
  <conditionalFormatting sqref="F62:N63">
    <cfRule type="colorScale" priority="2082">
      <colorScale>
        <cfvo type="min"/>
        <cfvo type="percentile" val="50"/>
        <cfvo type="max"/>
        <color rgb="FFF8696B"/>
        <color rgb="FFFFEB84"/>
        <color rgb="FF63BE7B"/>
      </colorScale>
    </cfRule>
  </conditionalFormatting>
  <conditionalFormatting sqref="AA64:AJ68">
    <cfRule type="containsText" dxfId="49" priority="10" operator="containsText" text="E">
      <formula>NOT(ISERROR(SEARCH("E",AA64)))</formula>
    </cfRule>
    <cfRule type="containsText" dxfId="48" priority="11" operator="containsText" text="B">
      <formula>NOT(ISERROR(SEARCH("B",AA64)))</formula>
    </cfRule>
  </conditionalFormatting>
  <conditionalFormatting sqref="AG64:AJ68">
    <cfRule type="containsText" dxfId="47" priority="12" operator="containsText" text="A">
      <formula>NOT(ISERROR(SEARCH("A",AG64)))</formula>
    </cfRule>
  </conditionalFormatting>
  <conditionalFormatting sqref="F64:N66 F68:N68">
    <cfRule type="colorScale" priority="13">
      <colorScale>
        <cfvo type="min"/>
        <cfvo type="percentile" val="50"/>
        <cfvo type="max"/>
        <color rgb="FFF8696B"/>
        <color rgb="FFFFEB84"/>
        <color rgb="FF63BE7B"/>
      </colorScale>
    </cfRule>
  </conditionalFormatting>
  <conditionalFormatting sqref="AA64:AA73">
    <cfRule type="containsText" dxfId="46" priority="8" operator="containsText" text="E">
      <formula>NOT(ISERROR(SEARCH("E",AA64)))</formula>
    </cfRule>
    <cfRule type="containsText" dxfId="45" priority="9" operator="containsText" text="B">
      <formula>NOT(ISERROR(SEARCH("B",AA64)))</formula>
    </cfRule>
  </conditionalFormatting>
  <conditionalFormatting sqref="F67:N67">
    <cfRule type="colorScale" priority="7">
      <colorScale>
        <cfvo type="min"/>
        <cfvo type="percentile" val="50"/>
        <cfvo type="max"/>
        <color rgb="FFF8696B"/>
        <color rgb="FFFFEB84"/>
        <color rgb="FF63BE7B"/>
      </colorScale>
    </cfRule>
  </conditionalFormatting>
  <conditionalFormatting sqref="AA69:AJ73">
    <cfRule type="containsText" dxfId="44" priority="4" operator="containsText" text="E">
      <formula>NOT(ISERROR(SEARCH("E",AA69)))</formula>
    </cfRule>
    <cfRule type="containsText" dxfId="43" priority="5" operator="containsText" text="B">
      <formula>NOT(ISERROR(SEARCH("B",AA69)))</formula>
    </cfRule>
  </conditionalFormatting>
  <conditionalFormatting sqref="AG69:AJ73">
    <cfRule type="containsText" dxfId="42" priority="6" operator="containsText" text="A">
      <formula>NOT(ISERROR(SEARCH("A",AG69)))</formula>
    </cfRule>
  </conditionalFormatting>
  <conditionalFormatting sqref="F69:N73">
    <cfRule type="colorScale" priority="3">
      <colorScale>
        <cfvo type="min"/>
        <cfvo type="percentile" val="50"/>
        <cfvo type="max"/>
        <color rgb="FFF8696B"/>
        <color rgb="FFFFEB84"/>
        <color rgb="FF63BE7B"/>
      </colorScale>
    </cfRule>
  </conditionalFormatting>
  <conditionalFormatting sqref="AA69:AA73">
    <cfRule type="containsText" dxfId="41" priority="1" operator="containsText" text="E">
      <formula>NOT(ISERROR(SEARCH("E",AA69)))</formula>
    </cfRule>
    <cfRule type="containsText" dxfId="40" priority="2" operator="containsText" text="B">
      <formula>NOT(ISERROR(SEARCH("B",AA69)))</formula>
    </cfRule>
  </conditionalFormatting>
  <dataValidations count="1">
    <dataValidation type="list" allowBlank="1" showInputMessage="1" showErrorMessage="1" sqref="AJ2:AJ7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O36:S43 O44:S47 O48:S54 O55:S61 O62:S63 O64:S68 O69:S7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8"/>
  <sheetViews>
    <sheetView workbookViewId="0">
      <pane xSplit="5" ySplit="1" topLeftCell="F2" activePane="bottomRight" state="frozen"/>
      <selection activeCell="E15" sqref="E15"/>
      <selection pane="topRight" activeCell="E15" sqref="E15"/>
      <selection pane="bottomLeft" activeCell="E15" sqref="E15"/>
      <selection pane="bottomRight" activeCell="AL18" sqref="AL1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 t="shared" ref="P2:P14" si="0">SUM(F2:H2)</f>
        <v>30.5</v>
      </c>
      <c r="Q2" s="22">
        <f t="shared" ref="Q2:Q14" si="1">SUM(I2:L2)</f>
        <v>52</v>
      </c>
      <c r="R2" s="22">
        <f t="shared" ref="R2:R14" si="2">SUM(M2:O2)</f>
        <v>40.9</v>
      </c>
      <c r="S2" s="23">
        <f t="shared" ref="S2:S14" si="3">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 t="shared" si="0"/>
        <v>30.3</v>
      </c>
      <c r="Q3" s="22">
        <f t="shared" si="1"/>
        <v>50.5</v>
      </c>
      <c r="R3" s="22">
        <f t="shared" si="2"/>
        <v>39.299999999999997</v>
      </c>
      <c r="S3" s="23">
        <f t="shared" si="3"/>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 t="shared" si="0"/>
        <v>29.9</v>
      </c>
      <c r="Q4" s="22">
        <f t="shared" si="1"/>
        <v>50.4</v>
      </c>
      <c r="R4" s="22">
        <f t="shared" si="2"/>
        <v>38.800000000000004</v>
      </c>
      <c r="S4" s="23">
        <f t="shared" si="3"/>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si="0"/>
        <v>29.5</v>
      </c>
      <c r="Q5" s="22">
        <f t="shared" si="1"/>
        <v>51.6</v>
      </c>
      <c r="R5" s="22">
        <f t="shared" si="2"/>
        <v>38.9</v>
      </c>
      <c r="S5" s="23">
        <f t="shared" si="3"/>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si="0"/>
        <v>31.1</v>
      </c>
      <c r="Q7" s="22">
        <f t="shared" si="1"/>
        <v>53.8</v>
      </c>
      <c r="R7" s="22">
        <f t="shared" si="2"/>
        <v>38.5</v>
      </c>
      <c r="S7" s="23">
        <f t="shared" si="3"/>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si="0"/>
        <v>30.9</v>
      </c>
      <c r="Q8" s="22">
        <f t="shared" si="1"/>
        <v>53.3</v>
      </c>
      <c r="R8" s="22">
        <f t="shared" si="2"/>
        <v>39.200000000000003</v>
      </c>
      <c r="S8" s="23">
        <f t="shared" si="3"/>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0"/>
        <v>30.400000000000002</v>
      </c>
      <c r="Q9" s="22">
        <f t="shared" si="1"/>
        <v>50</v>
      </c>
      <c r="R9" s="22">
        <f t="shared" si="2"/>
        <v>39.4</v>
      </c>
      <c r="S9" s="23">
        <f t="shared" si="3"/>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0"/>
        <v>30.099999999999998</v>
      </c>
      <c r="Q10" s="22">
        <f t="shared" si="1"/>
        <v>52.6</v>
      </c>
      <c r="R10" s="22">
        <f t="shared" si="2"/>
        <v>38.9</v>
      </c>
      <c r="S10" s="23">
        <f t="shared" si="3"/>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si="0"/>
        <v>28.9</v>
      </c>
      <c r="Q11" s="22">
        <f t="shared" si="1"/>
        <v>50.6</v>
      </c>
      <c r="R11" s="22">
        <f t="shared" si="2"/>
        <v>38.5</v>
      </c>
      <c r="S11" s="23">
        <f t="shared" si="3"/>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0"/>
        <v>29.299999999999997</v>
      </c>
      <c r="Q12" s="22">
        <f t="shared" si="1"/>
        <v>51.5</v>
      </c>
      <c r="R12" s="22">
        <f t="shared" si="2"/>
        <v>39.4</v>
      </c>
      <c r="S12" s="23">
        <f t="shared" si="3"/>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si="0"/>
        <v>30</v>
      </c>
      <c r="Q13" s="22">
        <f t="shared" si="1"/>
        <v>51.3</v>
      </c>
      <c r="R13" s="22">
        <f t="shared" si="2"/>
        <v>37.799999999999997</v>
      </c>
      <c r="S13" s="23">
        <f t="shared" si="3"/>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row r="14" spans="1:38" s="5" customFormat="1">
      <c r="A14" s="6">
        <v>45220</v>
      </c>
      <c r="B14" s="7" t="s">
        <v>140</v>
      </c>
      <c r="C14" s="8" t="s">
        <v>182</v>
      </c>
      <c r="D14" s="9">
        <v>8.2708333333333328E-2</v>
      </c>
      <c r="E14" s="8" t="s">
        <v>1014</v>
      </c>
      <c r="F14" s="40">
        <v>7.1</v>
      </c>
      <c r="G14" s="10">
        <v>11.1</v>
      </c>
      <c r="H14" s="10">
        <v>11.3</v>
      </c>
      <c r="I14" s="10">
        <v>13.1</v>
      </c>
      <c r="J14" s="10">
        <v>12.6</v>
      </c>
      <c r="K14" s="10">
        <v>12.8</v>
      </c>
      <c r="L14" s="10">
        <v>13</v>
      </c>
      <c r="M14" s="10">
        <v>13</v>
      </c>
      <c r="N14" s="10">
        <v>12.5</v>
      </c>
      <c r="O14" s="10">
        <v>13.1</v>
      </c>
      <c r="P14" s="22">
        <f t="shared" si="0"/>
        <v>29.5</v>
      </c>
      <c r="Q14" s="22">
        <f t="shared" si="1"/>
        <v>51.5</v>
      </c>
      <c r="R14" s="22">
        <f t="shared" si="2"/>
        <v>38.6</v>
      </c>
      <c r="S14" s="23">
        <f t="shared" si="3"/>
        <v>64.399999999999991</v>
      </c>
      <c r="T14" s="11" t="s">
        <v>180</v>
      </c>
      <c r="U14" s="11" t="s">
        <v>187</v>
      </c>
      <c r="V14" s="41" t="s">
        <v>191</v>
      </c>
      <c r="W14" s="41" t="s">
        <v>211</v>
      </c>
      <c r="X14" s="41" t="s">
        <v>475</v>
      </c>
      <c r="Y14" s="12">
        <v>6.3</v>
      </c>
      <c r="Z14" s="12">
        <v>6.9</v>
      </c>
      <c r="AA14" s="11" t="s">
        <v>160</v>
      </c>
      <c r="AB14" s="11">
        <v>1</v>
      </c>
      <c r="AC14" s="11" t="s">
        <v>267</v>
      </c>
      <c r="AD14" s="11">
        <v>1</v>
      </c>
      <c r="AE14" s="11" t="s">
        <v>268</v>
      </c>
      <c r="AF14" s="11"/>
      <c r="AG14" s="11" t="s">
        <v>271</v>
      </c>
      <c r="AH14" s="11" t="s">
        <v>269</v>
      </c>
      <c r="AI14" s="11" t="s">
        <v>159</v>
      </c>
      <c r="AJ14" s="8"/>
      <c r="AK14" s="8" t="s">
        <v>1046</v>
      </c>
      <c r="AL14" s="27" t="s">
        <v>1047</v>
      </c>
    </row>
    <row r="15" spans="1:38" s="5" customFormat="1">
      <c r="A15" s="6">
        <v>45241</v>
      </c>
      <c r="B15" s="7" t="s">
        <v>142</v>
      </c>
      <c r="C15" s="8" t="s">
        <v>563</v>
      </c>
      <c r="D15" s="9">
        <v>8.2743055555555556E-2</v>
      </c>
      <c r="E15" s="8" t="s">
        <v>1236</v>
      </c>
      <c r="F15" s="40">
        <v>7.2</v>
      </c>
      <c r="G15" s="10">
        <v>11.2</v>
      </c>
      <c r="H15" s="10">
        <v>11.6</v>
      </c>
      <c r="I15" s="10">
        <v>12.9</v>
      </c>
      <c r="J15" s="10">
        <v>12.4</v>
      </c>
      <c r="K15" s="10">
        <v>12.9</v>
      </c>
      <c r="L15" s="10">
        <v>12.8</v>
      </c>
      <c r="M15" s="10">
        <v>12.6</v>
      </c>
      <c r="N15" s="10">
        <v>13.3</v>
      </c>
      <c r="O15" s="10">
        <v>13</v>
      </c>
      <c r="P15" s="22">
        <f t="shared" ref="P15:P16" si="4">SUM(F15:H15)</f>
        <v>30</v>
      </c>
      <c r="Q15" s="22">
        <f t="shared" ref="Q15:Q16" si="5">SUM(I15:L15)</f>
        <v>51</v>
      </c>
      <c r="R15" s="22">
        <f t="shared" ref="R15:R16" si="6">SUM(M15:O15)</f>
        <v>38.9</v>
      </c>
      <c r="S15" s="23">
        <f t="shared" ref="S15:S16" si="7">SUM(K15:O15)</f>
        <v>64.600000000000009</v>
      </c>
      <c r="T15" s="11" t="s">
        <v>180</v>
      </c>
      <c r="U15" s="11" t="s">
        <v>187</v>
      </c>
      <c r="V15" s="41" t="s">
        <v>194</v>
      </c>
      <c r="W15" s="41" t="s">
        <v>191</v>
      </c>
      <c r="X15" s="41" t="s">
        <v>727</v>
      </c>
      <c r="Y15" s="12">
        <v>11.7</v>
      </c>
      <c r="Z15" s="12">
        <v>13.4</v>
      </c>
      <c r="AA15" s="11" t="s">
        <v>160</v>
      </c>
      <c r="AB15" s="11">
        <v>2.1</v>
      </c>
      <c r="AC15" s="11" t="s">
        <v>267</v>
      </c>
      <c r="AD15" s="11">
        <v>1.6</v>
      </c>
      <c r="AE15" s="11">
        <v>0.5</v>
      </c>
      <c r="AF15" s="11"/>
      <c r="AG15" s="11" t="s">
        <v>271</v>
      </c>
      <c r="AH15" s="11" t="s">
        <v>269</v>
      </c>
      <c r="AI15" s="11" t="s">
        <v>159</v>
      </c>
      <c r="AJ15" s="8"/>
      <c r="AK15" s="8" t="s">
        <v>1269</v>
      </c>
      <c r="AL15" s="27" t="s">
        <v>1270</v>
      </c>
    </row>
    <row r="16" spans="1:38" s="5" customFormat="1">
      <c r="A16" s="6">
        <v>45242</v>
      </c>
      <c r="B16" s="7" t="s">
        <v>140</v>
      </c>
      <c r="C16" s="8" t="s">
        <v>370</v>
      </c>
      <c r="D16" s="9">
        <v>8.3425925925925917E-2</v>
      </c>
      <c r="E16" s="8" t="s">
        <v>246</v>
      </c>
      <c r="F16" s="40">
        <v>7.2</v>
      </c>
      <c r="G16" s="10">
        <v>11.2</v>
      </c>
      <c r="H16" s="10">
        <v>11.7</v>
      </c>
      <c r="I16" s="10">
        <v>13.3</v>
      </c>
      <c r="J16" s="10">
        <v>13.2</v>
      </c>
      <c r="K16" s="10">
        <v>12.6</v>
      </c>
      <c r="L16" s="10">
        <v>12.4</v>
      </c>
      <c r="M16" s="10">
        <v>12.9</v>
      </c>
      <c r="N16" s="10">
        <v>13.1</v>
      </c>
      <c r="O16" s="10">
        <v>13.2</v>
      </c>
      <c r="P16" s="22">
        <f t="shared" si="4"/>
        <v>30.099999999999998</v>
      </c>
      <c r="Q16" s="22">
        <f t="shared" si="5"/>
        <v>51.5</v>
      </c>
      <c r="R16" s="22">
        <f t="shared" si="6"/>
        <v>39.200000000000003</v>
      </c>
      <c r="S16" s="23">
        <f t="shared" si="7"/>
        <v>64.2</v>
      </c>
      <c r="T16" s="11" t="s">
        <v>180</v>
      </c>
      <c r="U16" s="11" t="s">
        <v>187</v>
      </c>
      <c r="V16" s="41" t="s">
        <v>244</v>
      </c>
      <c r="W16" s="41" t="s">
        <v>1248</v>
      </c>
      <c r="X16" s="41" t="s">
        <v>201</v>
      </c>
      <c r="Y16" s="12">
        <v>10.199999999999999</v>
      </c>
      <c r="Z16" s="12">
        <v>11.1</v>
      </c>
      <c r="AA16" s="11" t="s">
        <v>644</v>
      </c>
      <c r="AB16" s="11">
        <v>2.2000000000000002</v>
      </c>
      <c r="AC16" s="11" t="s">
        <v>267</v>
      </c>
      <c r="AD16" s="11">
        <v>1.5</v>
      </c>
      <c r="AE16" s="11">
        <v>0.7</v>
      </c>
      <c r="AF16" s="11" t="s">
        <v>273</v>
      </c>
      <c r="AG16" s="11" t="s">
        <v>271</v>
      </c>
      <c r="AH16" s="11" t="s">
        <v>270</v>
      </c>
      <c r="AI16" s="11" t="s">
        <v>159</v>
      </c>
      <c r="AJ16" s="8"/>
      <c r="AK16" s="8" t="s">
        <v>1287</v>
      </c>
      <c r="AL16" s="27" t="s">
        <v>1288</v>
      </c>
    </row>
    <row r="17" spans="1:38" s="5" customFormat="1">
      <c r="A17" s="6">
        <v>45249</v>
      </c>
      <c r="B17" s="7" t="s">
        <v>139</v>
      </c>
      <c r="C17" s="8" t="s">
        <v>370</v>
      </c>
      <c r="D17" s="9">
        <v>8.335648148148149E-2</v>
      </c>
      <c r="E17" s="8" t="s">
        <v>1316</v>
      </c>
      <c r="F17" s="40">
        <v>7</v>
      </c>
      <c r="G17" s="10">
        <v>11.1</v>
      </c>
      <c r="H17" s="10">
        <v>11.8</v>
      </c>
      <c r="I17" s="10">
        <v>13</v>
      </c>
      <c r="J17" s="10">
        <v>12.9</v>
      </c>
      <c r="K17" s="10">
        <v>13.1</v>
      </c>
      <c r="L17" s="10">
        <v>12.8</v>
      </c>
      <c r="M17" s="10">
        <v>12.5</v>
      </c>
      <c r="N17" s="10">
        <v>13</v>
      </c>
      <c r="O17" s="10">
        <v>13</v>
      </c>
      <c r="P17" s="22">
        <f t="shared" ref="P17" si="8">SUM(F17:H17)</f>
        <v>29.900000000000002</v>
      </c>
      <c r="Q17" s="22">
        <f t="shared" ref="Q17" si="9">SUM(I17:L17)</f>
        <v>51.8</v>
      </c>
      <c r="R17" s="22">
        <f t="shared" ref="R17" si="10">SUM(M17:O17)</f>
        <v>38.5</v>
      </c>
      <c r="S17" s="23">
        <f t="shared" ref="S17" si="11">SUM(K17:O17)</f>
        <v>64.400000000000006</v>
      </c>
      <c r="T17" s="11" t="s">
        <v>180</v>
      </c>
      <c r="U17" s="11" t="s">
        <v>187</v>
      </c>
      <c r="V17" s="41" t="s">
        <v>194</v>
      </c>
      <c r="W17" s="41" t="s">
        <v>232</v>
      </c>
      <c r="X17" s="41" t="s">
        <v>218</v>
      </c>
      <c r="Y17" s="12">
        <v>7.3</v>
      </c>
      <c r="Z17" s="12">
        <v>9.6</v>
      </c>
      <c r="AA17" s="11" t="s">
        <v>163</v>
      </c>
      <c r="AB17" s="11">
        <v>0.8</v>
      </c>
      <c r="AC17" s="11" t="s">
        <v>267</v>
      </c>
      <c r="AD17" s="11">
        <v>1.1000000000000001</v>
      </c>
      <c r="AE17" s="11">
        <v>-0.3</v>
      </c>
      <c r="AF17" s="11"/>
      <c r="AG17" s="11" t="s">
        <v>271</v>
      </c>
      <c r="AH17" s="11" t="s">
        <v>269</v>
      </c>
      <c r="AI17" s="11" t="s">
        <v>160</v>
      </c>
      <c r="AJ17" s="8"/>
      <c r="AK17" s="8" t="s">
        <v>1357</v>
      </c>
      <c r="AL17" s="27" t="s">
        <v>1358</v>
      </c>
    </row>
    <row r="18" spans="1:38" s="5" customFormat="1">
      <c r="A18" s="6">
        <v>45256</v>
      </c>
      <c r="B18" s="7" t="s">
        <v>135</v>
      </c>
      <c r="C18" s="8" t="s">
        <v>182</v>
      </c>
      <c r="D18" s="9">
        <v>8.1307870370370364E-2</v>
      </c>
      <c r="E18" s="47" t="s">
        <v>1390</v>
      </c>
      <c r="F18" s="40">
        <v>7</v>
      </c>
      <c r="G18" s="10">
        <v>11</v>
      </c>
      <c r="H18" s="10">
        <v>11.6</v>
      </c>
      <c r="I18" s="10">
        <v>12.7</v>
      </c>
      <c r="J18" s="10">
        <v>12.6</v>
      </c>
      <c r="K18" s="10">
        <v>12.4</v>
      </c>
      <c r="L18" s="10">
        <v>12</v>
      </c>
      <c r="M18" s="10">
        <v>12.1</v>
      </c>
      <c r="N18" s="10">
        <v>12.8</v>
      </c>
      <c r="O18" s="10">
        <v>13.3</v>
      </c>
      <c r="P18" s="22">
        <f t="shared" ref="P18" si="12">SUM(F18:H18)</f>
        <v>29.6</v>
      </c>
      <c r="Q18" s="22">
        <f t="shared" ref="Q18" si="13">SUM(I18:L18)</f>
        <v>49.699999999999996</v>
      </c>
      <c r="R18" s="22">
        <f t="shared" ref="R18" si="14">SUM(M18:O18)</f>
        <v>38.200000000000003</v>
      </c>
      <c r="S18" s="23">
        <f t="shared" ref="S18" si="15">SUM(K18:O18)</f>
        <v>62.599999999999994</v>
      </c>
      <c r="T18" s="11" t="s">
        <v>180</v>
      </c>
      <c r="U18" s="11" t="s">
        <v>187</v>
      </c>
      <c r="V18" s="41" t="s">
        <v>570</v>
      </c>
      <c r="W18" s="41" t="s">
        <v>190</v>
      </c>
      <c r="X18" s="41" t="s">
        <v>647</v>
      </c>
      <c r="Y18" s="12">
        <v>3.8</v>
      </c>
      <c r="Z18" s="12">
        <v>4.7</v>
      </c>
      <c r="AA18" s="11" t="s">
        <v>159</v>
      </c>
      <c r="AB18" s="11">
        <v>0.3</v>
      </c>
      <c r="AC18" s="11" t="s">
        <v>267</v>
      </c>
      <c r="AD18" s="11">
        <v>0.3</v>
      </c>
      <c r="AE18" s="11" t="s">
        <v>268</v>
      </c>
      <c r="AF18" s="11"/>
      <c r="AG18" s="11" t="s">
        <v>270</v>
      </c>
      <c r="AH18" s="11" t="s">
        <v>269</v>
      </c>
      <c r="AI18" s="11" t="s">
        <v>160</v>
      </c>
      <c r="AJ18" s="8"/>
      <c r="AK18" s="8" t="s">
        <v>1433</v>
      </c>
      <c r="AL18" s="27" t="s">
        <v>1434</v>
      </c>
    </row>
  </sheetData>
  <autoFilter ref="A1:AK4" xr:uid="{00000000-0009-0000-0000-000009000000}"/>
  <phoneticPr fontId="12"/>
  <conditionalFormatting sqref="G2:O2">
    <cfRule type="colorScale" priority="77">
      <colorScale>
        <cfvo type="min"/>
        <cfvo type="percentile" val="50"/>
        <cfvo type="max"/>
        <color rgb="FFF8696B"/>
        <color rgb="FFFFEB84"/>
        <color rgb="FF63BE7B"/>
      </colorScale>
    </cfRule>
  </conditionalFormatting>
  <conditionalFormatting sqref="G3:O3">
    <cfRule type="colorScale" priority="73">
      <colorScale>
        <cfvo type="min"/>
        <cfvo type="percentile" val="50"/>
        <cfvo type="max"/>
        <color rgb="FFF8696B"/>
        <color rgb="FFFFEB84"/>
        <color rgb="FF63BE7B"/>
      </colorScale>
    </cfRule>
  </conditionalFormatting>
  <conditionalFormatting sqref="G4:O4">
    <cfRule type="colorScale" priority="1989">
      <colorScale>
        <cfvo type="min"/>
        <cfvo type="percentile" val="50"/>
        <cfvo type="max"/>
        <color rgb="FFF8696B"/>
        <color rgb="FFFFEB84"/>
        <color rgb="FF63BE7B"/>
      </colorScale>
    </cfRule>
  </conditionalFormatting>
  <conditionalFormatting sqref="G5:O6">
    <cfRule type="colorScale" priority="2025">
      <colorScale>
        <cfvo type="min"/>
        <cfvo type="percentile" val="50"/>
        <cfvo type="max"/>
        <color rgb="FFF8696B"/>
        <color rgb="FFFFEB84"/>
        <color rgb="FF63BE7B"/>
      </colorScale>
    </cfRule>
  </conditionalFormatting>
  <conditionalFormatting sqref="AA2:AA15">
    <cfRule type="containsText" dxfId="39" priority="60" operator="containsText" text="D">
      <formula>NOT(ISERROR(SEARCH("D",AA2)))</formula>
    </cfRule>
    <cfRule type="containsText" dxfId="38" priority="61" operator="containsText" text="S">
      <formula>NOT(ISERROR(SEARCH("S",AA2)))</formula>
    </cfRule>
    <cfRule type="containsText" dxfId="37" priority="62" operator="containsText" text="F">
      <formula>NOT(ISERROR(SEARCH("F",AA2)))</formula>
    </cfRule>
    <cfRule type="containsText" dxfId="36" priority="63" operator="containsText" text="E">
      <formula>NOT(ISERROR(SEARCH("E",AA2)))</formula>
    </cfRule>
    <cfRule type="containsText" dxfId="35" priority="64" operator="containsText" text="B">
      <formula>NOT(ISERROR(SEARCH("B",AA2)))</formula>
    </cfRule>
    <cfRule type="containsText" dxfId="34" priority="65" operator="containsText" text="A">
      <formula>NOT(ISERROR(SEARCH("A",AA2)))</formula>
    </cfRule>
  </conditionalFormatting>
  <conditionalFormatting sqref="AG2:AJ6 AG11:AJ12">
    <cfRule type="containsText" dxfId="33" priority="48" operator="containsText" text="E">
      <formula>NOT(ISERROR(SEARCH("E",AG2)))</formula>
    </cfRule>
    <cfRule type="containsText" dxfId="32" priority="49" operator="containsText" text="B">
      <formula>NOT(ISERROR(SEARCH("B",AG2)))</formula>
    </cfRule>
    <cfRule type="containsText" dxfId="31" priority="50" operator="containsText" text="A">
      <formula>NOT(ISERROR(SEARCH("A",AG2)))</formula>
    </cfRule>
  </conditionalFormatting>
  <conditionalFormatting sqref="G7:O7">
    <cfRule type="colorScale" priority="42">
      <colorScale>
        <cfvo type="min"/>
        <cfvo type="percentile" val="50"/>
        <cfvo type="max"/>
        <color rgb="FFF8696B"/>
        <color rgb="FFFFEB84"/>
        <color rgb="FF63BE7B"/>
      </colorScale>
    </cfRule>
  </conditionalFormatting>
  <conditionalFormatting sqref="AG7:AJ7">
    <cfRule type="containsText" dxfId="30" priority="39" operator="containsText" text="E">
      <formula>NOT(ISERROR(SEARCH("E",AG7)))</formula>
    </cfRule>
    <cfRule type="containsText" dxfId="29" priority="40" operator="containsText" text="B">
      <formula>NOT(ISERROR(SEARCH("B",AG7)))</formula>
    </cfRule>
    <cfRule type="containsText" dxfId="28" priority="41" operator="containsText" text="A">
      <formula>NOT(ISERROR(SEARCH("A",AG7)))</formula>
    </cfRule>
  </conditionalFormatting>
  <conditionalFormatting sqref="G8:O10">
    <cfRule type="colorScale" priority="38">
      <colorScale>
        <cfvo type="min"/>
        <cfvo type="percentile" val="50"/>
        <cfvo type="max"/>
        <color rgb="FFF8696B"/>
        <color rgb="FFFFEB84"/>
        <color rgb="FF63BE7B"/>
      </colorScale>
    </cfRule>
  </conditionalFormatting>
  <conditionalFormatting sqref="AG8:AJ10">
    <cfRule type="containsText" dxfId="27" priority="35" operator="containsText" text="E">
      <formula>NOT(ISERROR(SEARCH("E",AG8)))</formula>
    </cfRule>
    <cfRule type="containsText" dxfId="26" priority="36" operator="containsText" text="B">
      <formula>NOT(ISERROR(SEARCH("B",AG8)))</formula>
    </cfRule>
    <cfRule type="containsText" dxfId="25" priority="37" operator="containsText" text="A">
      <formula>NOT(ISERROR(SEARCH("A",AG8)))</formula>
    </cfRule>
  </conditionalFormatting>
  <conditionalFormatting sqref="G11:O12">
    <cfRule type="colorScale" priority="2046">
      <colorScale>
        <cfvo type="min"/>
        <cfvo type="percentile" val="50"/>
        <cfvo type="max"/>
        <color rgb="FFF8696B"/>
        <color rgb="FFFFEB84"/>
        <color rgb="FF63BE7B"/>
      </colorScale>
    </cfRule>
  </conditionalFormatting>
  <conditionalFormatting sqref="AG13:AJ13">
    <cfRule type="containsText" dxfId="24" priority="27" operator="containsText" text="E">
      <formula>NOT(ISERROR(SEARCH("E",AG13)))</formula>
    </cfRule>
    <cfRule type="containsText" dxfId="23" priority="28" operator="containsText" text="B">
      <formula>NOT(ISERROR(SEARCH("B",AG13)))</formula>
    </cfRule>
    <cfRule type="containsText" dxfId="22" priority="29" operator="containsText" text="A">
      <formula>NOT(ISERROR(SEARCH("A",AG13)))</formula>
    </cfRule>
  </conditionalFormatting>
  <conditionalFormatting sqref="G13:O13">
    <cfRule type="colorScale" priority="30">
      <colorScale>
        <cfvo type="min"/>
        <cfvo type="percentile" val="50"/>
        <cfvo type="max"/>
        <color rgb="FFF8696B"/>
        <color rgb="FFFFEB84"/>
        <color rgb="FF63BE7B"/>
      </colorScale>
    </cfRule>
  </conditionalFormatting>
  <conditionalFormatting sqref="AG14:AJ14">
    <cfRule type="containsText" dxfId="21" priority="23" operator="containsText" text="E">
      <formula>NOT(ISERROR(SEARCH("E",AG14)))</formula>
    </cfRule>
    <cfRule type="containsText" dxfId="20" priority="24" operator="containsText" text="B">
      <formula>NOT(ISERROR(SEARCH("B",AG14)))</formula>
    </cfRule>
    <cfRule type="containsText" dxfId="19" priority="25" operator="containsText" text="A">
      <formula>NOT(ISERROR(SEARCH("A",AG14)))</formula>
    </cfRule>
  </conditionalFormatting>
  <conditionalFormatting sqref="G14:O14">
    <cfRule type="colorScale" priority="26">
      <colorScale>
        <cfvo type="min"/>
        <cfvo type="percentile" val="50"/>
        <cfvo type="max"/>
        <color rgb="FFF8696B"/>
        <color rgb="FFFFEB84"/>
        <color rgb="FF63BE7B"/>
      </colorScale>
    </cfRule>
  </conditionalFormatting>
  <conditionalFormatting sqref="AG15:AJ16">
    <cfRule type="containsText" dxfId="18" priority="19" operator="containsText" text="E">
      <formula>NOT(ISERROR(SEARCH("E",AG15)))</formula>
    </cfRule>
    <cfRule type="containsText" dxfId="17" priority="20" operator="containsText" text="B">
      <formula>NOT(ISERROR(SEARCH("B",AG15)))</formula>
    </cfRule>
    <cfRule type="containsText" dxfId="16" priority="21" operator="containsText" text="A">
      <formula>NOT(ISERROR(SEARCH("A",AG15)))</formula>
    </cfRule>
  </conditionalFormatting>
  <conditionalFormatting sqref="G15:O16">
    <cfRule type="colorScale" priority="22">
      <colorScale>
        <cfvo type="min"/>
        <cfvo type="percentile" val="50"/>
        <cfvo type="max"/>
        <color rgb="FFF8696B"/>
        <color rgb="FFFFEB84"/>
        <color rgb="FF63BE7B"/>
      </colorScale>
    </cfRule>
  </conditionalFormatting>
  <conditionalFormatting sqref="AA16:AA18">
    <cfRule type="containsText" dxfId="15" priority="15" operator="containsText" text="D">
      <formula>NOT(ISERROR(SEARCH("D",AA16)))</formula>
    </cfRule>
    <cfRule type="containsText" dxfId="14" priority="16" operator="containsText" text="S">
      <formula>NOT(ISERROR(SEARCH("S",AA16)))</formula>
    </cfRule>
    <cfRule type="containsText" dxfId="13" priority="17" operator="containsText" text="F">
      <formula>NOT(ISERROR(SEARCH("F",AA16)))</formula>
    </cfRule>
    <cfRule type="containsText" dxfId="12" priority="18" operator="containsText" text="A">
      <formula>NOT(ISERROR(SEARCH("A",AA16)))</formula>
    </cfRule>
  </conditionalFormatting>
  <conditionalFormatting sqref="AA16:AA18">
    <cfRule type="containsText" dxfId="11" priority="13" operator="containsText" text="E">
      <formula>NOT(ISERROR(SEARCH("E",AA16)))</formula>
    </cfRule>
    <cfRule type="containsText" dxfId="10" priority="14" operator="containsText" text="B">
      <formula>NOT(ISERROR(SEARCH("B",AA16)))</formula>
    </cfRule>
  </conditionalFormatting>
  <conditionalFormatting sqref="AA16:AA18">
    <cfRule type="containsText" dxfId="9" priority="11" operator="containsText" text="E">
      <formula>NOT(ISERROR(SEARCH("E",AA16)))</formula>
    </cfRule>
    <cfRule type="containsText" dxfId="8" priority="12" operator="containsText" text="B">
      <formula>NOT(ISERROR(SEARCH("B",AA16)))</formula>
    </cfRule>
  </conditionalFormatting>
  <conditionalFormatting sqref="AA16:AA18">
    <cfRule type="containsText" dxfId="7" priority="9" operator="containsText" text="E">
      <formula>NOT(ISERROR(SEARCH("E",AA16)))</formula>
    </cfRule>
    <cfRule type="containsText" dxfId="6" priority="10" operator="containsText" text="B">
      <formula>NOT(ISERROR(SEARCH("B",AA16)))</formula>
    </cfRule>
  </conditionalFormatting>
  <conditionalFormatting sqref="AG17:AJ17">
    <cfRule type="containsText" dxfId="5" priority="5" operator="containsText" text="E">
      <formula>NOT(ISERROR(SEARCH("E",AG17)))</formula>
    </cfRule>
    <cfRule type="containsText" dxfId="4" priority="6" operator="containsText" text="B">
      <formula>NOT(ISERROR(SEARCH("B",AG17)))</formula>
    </cfRule>
    <cfRule type="containsText" dxfId="3" priority="7" operator="containsText" text="A">
      <formula>NOT(ISERROR(SEARCH("A",AG17)))</formula>
    </cfRule>
  </conditionalFormatting>
  <conditionalFormatting sqref="G17:O17">
    <cfRule type="colorScale" priority="8">
      <colorScale>
        <cfvo type="min"/>
        <cfvo type="percentile" val="50"/>
        <cfvo type="max"/>
        <color rgb="FFF8696B"/>
        <color rgb="FFFFEB84"/>
        <color rgb="FF63BE7B"/>
      </colorScale>
    </cfRule>
  </conditionalFormatting>
  <conditionalFormatting sqref="AG18:AJ18">
    <cfRule type="containsText" dxfId="2" priority="1" operator="containsText" text="E">
      <formula>NOT(ISERROR(SEARCH("E",AG18)))</formula>
    </cfRule>
    <cfRule type="containsText" dxfId="1" priority="2" operator="containsText" text="B">
      <formula>NOT(ISERROR(SEARCH("B",AG18)))</formula>
    </cfRule>
    <cfRule type="containsText" dxfId="0" priority="3" operator="containsText" text="A">
      <formula>NOT(ISERROR(SEARCH("A",AG18)))</formula>
    </cfRule>
  </conditionalFormatting>
  <conditionalFormatting sqref="G18:O18">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8"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3 P14:S14 P15:S16 P17:S17 P18:S18"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2023-11-30T01:14:20Z</dcterms:modified>
</cp:coreProperties>
</file>