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BA00AB4C-AF72-2444-AE4D-A0EE9ED821D0}" xr6:coauthVersionLast="47" xr6:coauthVersionMax="47" xr10:uidLastSave="{00000000-0000-0000-0000-000000000000}"/>
  <bookViews>
    <workbookView xWindow="0" yWindow="500" windowWidth="28800" windowHeight="16020" tabRatio="855" activeTab="1"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ダ1200m!$A$1:$AF$7</definedName>
    <definedName name="_xlnm._FilterDatabase" localSheetId="8" hidden="1">ダ1400m!$A$1:$AH$3</definedName>
    <definedName name="_xlnm._FilterDatabase" localSheetId="9" hidden="1">ダ1800m!$A$1:$AK$13</definedName>
    <definedName name="_xlnm._FilterDatabase" localSheetId="10" hidden="1">ダ1900m!$A$1:$AK$5</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芝2000m!$A$1:$AN$7</definedName>
    <definedName name="_xlnm._FilterDatabase" localSheetId="5" hidden="1">芝2200m!$A$1:$AO$2</definedName>
    <definedName name="_xlnm._FilterDatabase" localSheetId="6" hidden="1">芝3000m!$A$1:$AS$2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 i="22" l="1"/>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8" i="35"/>
  <c r="Q8" i="35"/>
  <c r="P8" i="35"/>
  <c r="O8" i="35"/>
  <c r="N8" i="35"/>
  <c r="P6" i="32"/>
  <c r="O6" i="32"/>
  <c r="N6" i="32"/>
  <c r="M6" i="32"/>
  <c r="P5" i="32"/>
  <c r="O5" i="32"/>
  <c r="N5" i="32"/>
  <c r="M5" i="32"/>
  <c r="P4" i="32"/>
  <c r="O4" i="32"/>
  <c r="N4" i="32"/>
  <c r="M4" i="32"/>
  <c r="S6" i="11"/>
  <c r="R6" i="11"/>
  <c r="Q6" i="11"/>
  <c r="P6" i="11"/>
  <c r="S18" i="30"/>
  <c r="R18" i="30"/>
  <c r="Q18" i="30"/>
  <c r="P18" i="30"/>
  <c r="O18" i="30"/>
  <c r="S17" i="30"/>
  <c r="R17" i="30"/>
  <c r="Q17" i="30"/>
  <c r="P17" i="30"/>
  <c r="O17" i="30"/>
  <c r="S16" i="30"/>
  <c r="R16" i="30"/>
  <c r="Q16" i="30"/>
  <c r="P16" i="30"/>
  <c r="O16" i="30"/>
  <c r="S15" i="30"/>
  <c r="R15" i="30"/>
  <c r="Q15" i="30"/>
  <c r="P15" i="30"/>
  <c r="O15" i="30"/>
  <c r="P11" i="25"/>
  <c r="O11" i="25"/>
  <c r="N11" i="25"/>
  <c r="M11" i="25"/>
  <c r="P10" i="25"/>
  <c r="O10" i="25"/>
  <c r="N10" i="25"/>
  <c r="M10" i="25"/>
  <c r="P9" i="25"/>
  <c r="O9" i="25"/>
  <c r="N9" i="25"/>
  <c r="M9" i="25"/>
  <c r="P8" i="25"/>
  <c r="O8" i="25"/>
  <c r="N8" i="25"/>
  <c r="M8" i="25"/>
  <c r="P7" i="25"/>
  <c r="O7" i="25"/>
  <c r="N7" i="25"/>
  <c r="M7" i="25"/>
  <c r="N11" i="29"/>
  <c r="M11" i="29"/>
  <c r="L11" i="29"/>
  <c r="N10" i="29"/>
  <c r="M10" i="29"/>
  <c r="L10" i="29"/>
  <c r="N9" i="29"/>
  <c r="M9" i="29"/>
  <c r="L9" i="29"/>
  <c r="N8" i="29"/>
  <c r="M8" i="29"/>
  <c r="L8" i="29"/>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M3" i="25" l="1"/>
  <c r="N3" i="25"/>
  <c r="O3" i="25"/>
  <c r="P3" i="25"/>
  <c r="M4" i="25"/>
  <c r="N4" i="25"/>
  <c r="O4" i="25"/>
  <c r="P4" i="25"/>
  <c r="M5" i="25"/>
  <c r="N5" i="25"/>
  <c r="O5" i="25"/>
  <c r="P5" i="25"/>
  <c r="M6" i="25"/>
  <c r="N6" i="25"/>
  <c r="O6" i="25"/>
  <c r="P6" i="25"/>
  <c r="P2" i="25"/>
  <c r="O2" i="25"/>
  <c r="N2" i="25"/>
  <c r="M2" i="25"/>
  <c r="L3" i="29" l="1"/>
  <c r="M3" i="29"/>
  <c r="N3" i="29"/>
  <c r="L4" i="29"/>
  <c r="M4" i="29"/>
  <c r="N4" i="29"/>
  <c r="L5" i="29"/>
  <c r="M5" i="29"/>
  <c r="N5" i="29"/>
  <c r="L6" i="29"/>
  <c r="M6" i="29"/>
  <c r="N6" i="29"/>
  <c r="L7" i="29"/>
  <c r="M7" i="29"/>
  <c r="N7" i="29"/>
  <c r="P4" i="11"/>
  <c r="Q4" i="11"/>
  <c r="R4" i="11"/>
  <c r="S4" i="11"/>
  <c r="P5" i="11"/>
  <c r="Q5" i="11"/>
  <c r="R5" i="11"/>
  <c r="S5" i="11"/>
  <c r="R7" i="35" l="1"/>
  <c r="Q7" i="35"/>
  <c r="P7" i="35"/>
  <c r="O7" i="35"/>
  <c r="N7" i="35"/>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S3" i="11"/>
  <c r="R3" i="11"/>
  <c r="Q3" i="11"/>
  <c r="P3" i="11"/>
  <c r="N3" i="35" l="1"/>
  <c r="O3" i="35"/>
  <c r="P3" i="35"/>
  <c r="Y2" i="38" l="1"/>
  <c r="U2" i="22"/>
  <c r="T3" i="37"/>
  <c r="T2" i="37"/>
  <c r="R3" i="35"/>
  <c r="R2" i="35"/>
  <c r="S2" i="11"/>
  <c r="Q3" i="35" l="1"/>
  <c r="X2" i="38" l="1"/>
  <c r="W2" i="38"/>
  <c r="V2" i="38"/>
  <c r="U2" i="38"/>
  <c r="N2" i="31" l="1"/>
  <c r="M2" i="31"/>
  <c r="L2" i="31"/>
  <c r="R2" i="11"/>
  <c r="Q2" i="11"/>
  <c r="P2" i="11"/>
  <c r="R3" i="30"/>
  <c r="Q3" i="30"/>
  <c r="P3" i="30"/>
  <c r="O3" i="30"/>
  <c r="R2" i="30"/>
  <c r="Q2" i="30"/>
  <c r="P2" i="30"/>
  <c r="O2" i="30"/>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<sst xmlns="http://schemas.openxmlformats.org/spreadsheetml/2006/main" count="1545" uniqueCount="537">
  <si>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</si>
  <si>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</si>
  <si>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</si>
  <si>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</si>
  <si>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</si>
  <si>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</si>
  <si>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</si>
  <si>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</si>
  <si>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</si>
  <si>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</si>
  <si>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</si>
  <si>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</si>
  <si>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</si>
  <si>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</si>
  <si>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</si>
  <si>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</si>
  <si>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</si>
  <si>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</si>
  <si>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</si>
  <si>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</si>
  <si>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</si>
  <si>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</si>
  <si>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</si>
  <si>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</si>
  <si>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</si>
  <si>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</si>
  <si>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</si>
  <si>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</si>
  <si>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</si>
  <si>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</si>
  <si>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</si>
  <si>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</si>
  <si>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</si>
  <si>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</si>
  <si>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</si>
  <si>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</si>
  <si>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</si>
  <si>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</si>
  <si>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</si>
  <si>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</si>
  <si>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</si>
  <si>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</si>
  <si>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</si>
  <si>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</si>
  <si>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</si>
  <si>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</si>
  <si>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</si>
  <si>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</si>
  <si>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</si>
  <si>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</si>
  <si>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</si>
  <si>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</si>
  <si>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</si>
  <si>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</si>
  <si>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</si>
  <si>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</si>
  <si>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</si>
  <si>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</si>
  <si>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</si>
  <si>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</si>
  <si>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</si>
  <si>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</si>
  <si>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</si>
  <si>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</si>
  <si>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</si>
  <si>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</si>
  <si>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</si>
  <si>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</si>
  <si>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</si>
  <si>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</si>
  <si>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</si>
  <si>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</si>
  <si>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</si>
  <si>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</si>
  <si>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</si>
  <si>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</si>
  <si>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</si>
  <si>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</si>
  <si>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</si>
  <si>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</si>
  <si>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</si>
  <si>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</si>
  <si>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</si>
  <si>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</si>
  <si>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</si>
  <si>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</si>
  <si>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</si>
  <si>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</si>
  <si>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</si>
  <si>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</si>
  <si>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</si>
  <si>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</si>
  <si>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</si>
  <si>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</si>
  <si>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</si>
  <si>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</si>
  <si>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</si>
  <si>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</si>
  <si>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</si>
  <si>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</si>
  <si>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</si>
  <si>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</si>
  <si>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</si>
  <si>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</si>
  <si>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</si>
  <si>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</si>
  <si>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</si>
  <si>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</si>
  <si>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</si>
  <si>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</si>
  <si>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</si>
  <si>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</si>
  <si>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</si>
  <si>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</si>
  <si>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</si>
  <si>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</si>
  <si>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</si>
  <si>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</si>
  <si>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</si>
  <si>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</si>
  <si>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</si>
  <si>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</si>
  <si>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</si>
  <si>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</si>
  <si>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</si>
  <si>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</si>
  <si>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</si>
  <si>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</si>
  <si>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</si>
  <si>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</si>
  <si>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</si>
  <si>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</si>
  <si>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</si>
  <si>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</si>
  <si>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</si>
  <si>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</si>
  <si>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</si>
  <si>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</si>
  <si>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</si>
  <si>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</si>
  <si>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</si>
  <si>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</si>
  <si>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</si>
  <si>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</si>
  <si>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</si>
  <si>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</si>
  <si>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</si>
  <si>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</si>
  <si>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2勝</t>
    <rPh sb="1" eb="2">
      <t>ショウ</t>
    </rPh>
    <phoneticPr fontId="1"/>
  </si>
  <si>
    <t>未勝利</t>
    <rPh sb="0" eb="1">
      <t>ミショウリ</t>
    </rPh>
    <phoneticPr fontId="11"/>
  </si>
  <si>
    <t>1勝</t>
    <rPh sb="1" eb="2">
      <t>ショウ</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</si>
  <si>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</si>
  <si>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</si>
  <si>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</si>
  <si>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</si>
  <si>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</si>
  <si>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</si>
  <si>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D</t>
    <phoneticPr fontId="11"/>
  </si>
  <si>
    <t>A</t>
    <phoneticPr fontId="11"/>
  </si>
  <si>
    <t>B</t>
    <phoneticPr fontId="11"/>
  </si>
  <si>
    <t>B</t>
    <phoneticPr fontId="3"/>
  </si>
  <si>
    <t>ヴァルキュリア</t>
    <phoneticPr fontId="3"/>
  </si>
  <si>
    <t>C</t>
    <phoneticPr fontId="3"/>
  </si>
  <si>
    <t>C</t>
    <phoneticPr fontId="11"/>
  </si>
  <si>
    <t>D</t>
    <phoneticPr fontId="1"/>
  </si>
  <si>
    <t>C</t>
    <phoneticPr fontId="1"/>
  </si>
  <si>
    <t>M</t>
    <phoneticPr fontId="11"/>
  </si>
  <si>
    <t>消耗</t>
    <rPh sb="0" eb="2">
      <t>ショウモウ</t>
    </rPh>
    <phoneticPr fontId="11"/>
  </si>
  <si>
    <t>良</t>
    <rPh sb="0" eb="1">
      <t>ヨイ</t>
    </rPh>
    <phoneticPr fontId="11"/>
  </si>
  <si>
    <t>マコトヴィクラント</t>
    <phoneticPr fontId="11"/>
  </si>
  <si>
    <t>ダンカーク</t>
    <phoneticPr fontId="11"/>
  </si>
  <si>
    <t>ﾃﾞｸﾗﾚｰｼｮﾝｵﾌﾞｳｫｰ</t>
    <phoneticPr fontId="11"/>
  </si>
  <si>
    <t>エピファネイア</t>
    <phoneticPr fontId="11"/>
  </si>
  <si>
    <t>向こう正面で捲りも入ってスタミナははっきり問われたか。ここは逃げたマコトヴィクラントが後続を突き離して圧勝となった。</t>
    <phoneticPr fontId="11"/>
  </si>
  <si>
    <t>逃げて先行力とスタミナを押し出して完勝。ただ、今回は時計も遅くてメンバーレベルにも恵まれた感じはします。</t>
    <phoneticPr fontId="11"/>
  </si>
  <si>
    <t>平均ペースで流れたがタフな馬場で上がりはかなり掛かった。エリスグリが好位から抜け出して楽勝の結果に。</t>
    <phoneticPr fontId="11"/>
  </si>
  <si>
    <t>距離短縮で溜める競馬でパフォーマンスを上げてきた。タフな馬場で時計は掛かっているが、それなりに強い競馬ではあった。</t>
    <phoneticPr fontId="11"/>
  </si>
  <si>
    <t>エリスグリ</t>
    <phoneticPr fontId="11"/>
  </si>
  <si>
    <t>ヴァンセンヌ</t>
    <phoneticPr fontId="11"/>
  </si>
  <si>
    <t>キンシャサノキセキ</t>
    <phoneticPr fontId="11"/>
  </si>
  <si>
    <t>ルーラーシップ</t>
    <phoneticPr fontId="11"/>
  </si>
  <si>
    <t>S</t>
    <phoneticPr fontId="1"/>
  </si>
  <si>
    <t>平坦</t>
    <rPh sb="0" eb="2">
      <t xml:space="preserve">ヘイタン </t>
    </rPh>
    <phoneticPr fontId="1"/>
  </si>
  <si>
    <t>良</t>
    <rPh sb="0" eb="1">
      <t>ヨイ</t>
    </rPh>
    <phoneticPr fontId="1"/>
  </si>
  <si>
    <t>マテンロウガイ</t>
    <phoneticPr fontId="1"/>
  </si>
  <si>
    <t>リアルスティール</t>
    <phoneticPr fontId="1"/>
  </si>
  <si>
    <t>ジャスティファイ</t>
    <phoneticPr fontId="1"/>
  </si>
  <si>
    <t>シルバーステート</t>
    <phoneticPr fontId="1"/>
  </si>
  <si>
    <t>タフな馬場でゆったり流れて前有利の展開に。途中で捲り気味に動いたマテンロウガイが渋とく伸びて押し切り勝ち。</t>
    <phoneticPr fontId="1"/>
  </si>
  <si>
    <t>初ダートで途中で捲る競馬で結果を出した。捲れる脚があったのはダート適性の高さだと思うが、今回は特殊な展開だったのは否めない。</t>
    <phoneticPr fontId="1"/>
  </si>
  <si>
    <t>スローペースから途中で捲りが入ってのロンスパ戦に。好位で完璧に捌いてきたレイクリエイターが抜け出して勝利。</t>
    <phoneticPr fontId="11"/>
  </si>
  <si>
    <t>低レベル戦で福永騎手がスムーズに捌いて持ってきた感じ。時計も遅いですしあんまり評価はできないか。</t>
    <phoneticPr fontId="11"/>
  </si>
  <si>
    <t>レイクリエイター</t>
    <phoneticPr fontId="11"/>
  </si>
  <si>
    <t>S</t>
    <phoneticPr fontId="11"/>
  </si>
  <si>
    <t>平坦</t>
    <rPh sb="0" eb="2">
      <t>ヘイタn</t>
    </rPh>
    <phoneticPr fontId="11"/>
  </si>
  <si>
    <t>クリエイターII</t>
    <phoneticPr fontId="11"/>
  </si>
  <si>
    <t>キングカメハメハ</t>
    <phoneticPr fontId="11"/>
  </si>
  <si>
    <t>ヘニーヒューズ</t>
    <phoneticPr fontId="11"/>
  </si>
  <si>
    <t>新馬戦らしくスローペースから上がりだけの瞬発戦に。逃げたアイヲヨブテーラーが粘っていたが、最後はヒメナデシコが差し切って勝利。</t>
    <phoneticPr fontId="11"/>
  </si>
  <si>
    <t>ヒメナデシコ</t>
    <phoneticPr fontId="11"/>
  </si>
  <si>
    <t>瞬発</t>
    <rPh sb="0" eb="2">
      <t>シュンパテゥ</t>
    </rPh>
    <phoneticPr fontId="11"/>
  </si>
  <si>
    <t>シルバーステート</t>
    <phoneticPr fontId="11"/>
  </si>
  <si>
    <t>ノヴェリスト</t>
    <phoneticPr fontId="11"/>
  </si>
  <si>
    <t>モーリス</t>
    <phoneticPr fontId="11"/>
  </si>
  <si>
    <t>フリームファクシ</t>
    <phoneticPr fontId="11"/>
  </si>
  <si>
    <t>ハーツクライ</t>
    <phoneticPr fontId="11"/>
  </si>
  <si>
    <t>なかなかのハイレベル戦。トンジンチの逃げをマイネルカーライルが追いかけて淀みない流れ。最後は実力上位の差し馬で順当に決着した。</t>
    <phoneticPr fontId="11"/>
  </si>
  <si>
    <t>序盤は折り合いに苦労していたが最後は楽々と突き抜けた。初戦で接戦だった相手を考えても素質は重賞で通用する器だろう。</t>
    <phoneticPr fontId="11"/>
  </si>
  <si>
    <t>スローペースからの瞬発戦で決め手が抜けていた。血統イメージ的にはもっとスタミナが問われるレースの方が向きそうだが。</t>
    <phoneticPr fontId="11"/>
  </si>
  <si>
    <t>タイセイグラシア</t>
    <phoneticPr fontId="11"/>
  </si>
  <si>
    <t>ディープインパクト</t>
    <phoneticPr fontId="11"/>
  </si>
  <si>
    <t>ワールドエース</t>
    <phoneticPr fontId="11"/>
  </si>
  <si>
    <t>先行争いがかなり激しくなって前に行った馬は厳しかったか。最後は上手く捌いてきたタイセイ２頭のワンツー決着。</t>
    <phoneticPr fontId="11"/>
  </si>
  <si>
    <t>H</t>
    <phoneticPr fontId="1"/>
  </si>
  <si>
    <t>消耗</t>
    <rPh sb="0" eb="2">
      <t>ショウモウ</t>
    </rPh>
    <phoneticPr fontId="1"/>
  </si>
  <si>
    <t>バハルダール</t>
    <phoneticPr fontId="1"/>
  </si>
  <si>
    <t>ﾊﾟｲｵﾆｱｵﾌﾞｻﾞﾅｲﾙ</t>
    <phoneticPr fontId="1"/>
  </si>
  <si>
    <t>ハーツクライ</t>
    <phoneticPr fontId="1"/>
  </si>
  <si>
    <t>エスケンデレヤ</t>
    <phoneticPr fontId="1"/>
  </si>
  <si>
    <t>タフな馬場でハイペースになりかなりの消耗戦に。先行勢が壊滅して差し馬が上位独占の結果になった。</t>
    <phoneticPr fontId="1"/>
  </si>
  <si>
    <t>ハイペースを早めに動いて力で押し切った。いかにも大型のアメリカ産馬という感じで、バテない強みを活かして活躍していきそう。</t>
    <phoneticPr fontId="1"/>
  </si>
  <si>
    <t>良</t>
    <rPh sb="0" eb="1">
      <t>ヨイ</t>
    </rPh>
    <phoneticPr fontId="3"/>
  </si>
  <si>
    <t>M</t>
    <phoneticPr fontId="3"/>
  </si>
  <si>
    <t>平坦</t>
    <rPh sb="0" eb="2">
      <t>ヘイタn</t>
    </rPh>
    <phoneticPr fontId="3"/>
  </si>
  <si>
    <t>タピット</t>
    <phoneticPr fontId="3"/>
  </si>
  <si>
    <t>スズカコーズウェイ</t>
    <phoneticPr fontId="3"/>
  </si>
  <si>
    <t>ﾃﾞｨｽﾄｰﾃｯﾄﾞﾋｭｰﾓｱ</t>
    <phoneticPr fontId="3"/>
  </si>
  <si>
    <t>ミクソロジー</t>
    <phoneticPr fontId="11"/>
  </si>
  <si>
    <t>オルフェーヴル</t>
    <phoneticPr fontId="11"/>
  </si>
  <si>
    <t>イルーシヴパンサー</t>
    <phoneticPr fontId="11"/>
  </si>
  <si>
    <t>ハービンジャー</t>
    <phoneticPr fontId="11"/>
  </si>
  <si>
    <t>淀みないペースで流れて縦長の隊列。ある程度の位置につけられないと厳しかった感じで、人気のミクソロジーが好位から抜け出して順当勝ち。</t>
    <phoneticPr fontId="11"/>
  </si>
  <si>
    <t>縦長の持続力勝負で絶好位からスムーズな競馬ができた。長距離適性はありそうで、今後は長めの距離で活躍していけるかも。</t>
    <phoneticPr fontId="11"/>
  </si>
  <si>
    <t>平均ペースで流れて前付けした人気馬が粘り込む展開。イーガン騎手で前付けできたヴァルキュリアがあっさりと抜け出して勝利。</t>
    <phoneticPr fontId="3"/>
  </si>
  <si>
    <t>イーガン騎手でスタートを決めて前付けできたのが全て。もともとの素質はオープン級のものがあるので、こういう競馬ができればオープンでも。</t>
    <phoneticPr fontId="3"/>
  </si>
  <si>
    <t>カワキタレブリー</t>
    <phoneticPr fontId="11"/>
  </si>
  <si>
    <t>ドレフォン</t>
    <phoneticPr fontId="11"/>
  </si>
  <si>
    <t>アジアエクスプレス</t>
    <phoneticPr fontId="11"/>
  </si>
  <si>
    <t>ヴィクトワールピサ</t>
    <phoneticPr fontId="11"/>
  </si>
  <si>
    <t>先行争いは激しいように見えたが結果、展開はスロー。今回は積極的に進めたカワキタレブリーが人気に応えて順当勝ち。</t>
    <phoneticPr fontId="11"/>
  </si>
  <si>
    <t>掛かり気味だったがスローを前付けしてしっかりと力を出し切った。NHKマイル３着だけあってスムーズならオープンまでは行けるだろう。</t>
    <phoneticPr fontId="11"/>
  </si>
  <si>
    <t>瞬発</t>
    <rPh sb="0" eb="1">
      <t>シュンパテゥ</t>
    </rPh>
    <phoneticPr fontId="11"/>
  </si>
  <si>
    <t>ショーケーシング</t>
    <phoneticPr fontId="11"/>
  </si>
  <si>
    <t>ブラックタイド</t>
    <phoneticPr fontId="11"/>
  </si>
  <si>
    <t>キングスフィリア</t>
    <phoneticPr fontId="11"/>
  </si>
  <si>
    <t>H</t>
    <phoneticPr fontId="3"/>
  </si>
  <si>
    <t>シニスターミニスター</t>
    <phoneticPr fontId="3"/>
  </si>
  <si>
    <t>キズナ</t>
    <phoneticPr fontId="11"/>
  </si>
  <si>
    <t>ウォーフロント</t>
    <phoneticPr fontId="11"/>
  </si>
  <si>
    <t>ハヴァナグレイ</t>
    <phoneticPr fontId="11"/>
  </si>
  <si>
    <t>平坦</t>
    <rPh sb="0" eb="1">
      <t>ヘイタn</t>
    </rPh>
    <phoneticPr fontId="11"/>
  </si>
  <si>
    <t>サンデーヒーロー</t>
    <phoneticPr fontId="11"/>
  </si>
  <si>
    <t>サトノダイヤモンド</t>
    <phoneticPr fontId="11"/>
  </si>
  <si>
    <t>トゥザワールド</t>
    <phoneticPr fontId="11"/>
  </si>
  <si>
    <t>キタサンブラック</t>
    <phoneticPr fontId="11"/>
  </si>
  <si>
    <t>プライムレート</t>
    <phoneticPr fontId="11"/>
  </si>
  <si>
    <t>シニスターミニスター</t>
    <phoneticPr fontId="11"/>
  </si>
  <si>
    <t>パイロ</t>
    <phoneticPr fontId="11"/>
  </si>
  <si>
    <t>M</t>
    <phoneticPr fontId="1"/>
  </si>
  <si>
    <t>消耗</t>
    <rPh sb="0" eb="1">
      <t>ショウモウ</t>
    </rPh>
    <phoneticPr fontId="1"/>
  </si>
  <si>
    <t>マサハヤウォルズ</t>
    <phoneticPr fontId="1"/>
  </si>
  <si>
    <t>ﾏｲﾝﾄﾞﾕｱﾋﾞｽｹｯﾂ</t>
    <phoneticPr fontId="1"/>
  </si>
  <si>
    <t>モーリス</t>
    <phoneticPr fontId="1"/>
  </si>
  <si>
    <t>エピファネイア</t>
    <phoneticPr fontId="1"/>
  </si>
  <si>
    <t>プロトポロス</t>
    <phoneticPr fontId="11"/>
  </si>
  <si>
    <t>ロードカナロア</t>
    <phoneticPr fontId="11"/>
  </si>
  <si>
    <t>中京ダートは含水率がゼロに近いタフな馬場。ペース以上に先行争いが激しくなり、地力がはっきりと問われるレースになったか。</t>
    <phoneticPr fontId="11"/>
  </si>
  <si>
    <t>雁行気味の先行争いで他の先行馬が総崩れの中で唯一粘り切った。スタミナは相当にありそうで、上のクラスでも相手なりに走りそう。</t>
    <phoneticPr fontId="11"/>
  </si>
  <si>
    <t>抜群のスタートを切ったプライムレートが逃げる展開。直線半ばでも隊列変わらず、そのままプライムレートが押し切り勝ち。</t>
    <phoneticPr fontId="11"/>
  </si>
  <si>
    <t>とにかく抜群にスタートが速い馬で、今回もあっさりとハナを奪って押し切り勝ち。こういう競馬ができれば上でもやれそう。</t>
    <phoneticPr fontId="11"/>
  </si>
  <si>
    <t>本当に古川奈穂騎手が乗っているのかと思うぐらいに見事にインを捌いて勝利。２着馬とは６キロの斤量差がありましたし、上手くいった感じはします。</t>
    <phoneticPr fontId="11"/>
  </si>
  <si>
    <t>中京ダートは含水率がゼロに近いタフな馬場。岩田騎手のゴッドスピードレオがクラッシャー気味に仕掛けて先行馬には厳しい展開になり、差し馬が上位独占の結果に。</t>
    <phoneticPr fontId="1"/>
  </si>
  <si>
    <t>２戦目の慣れとスタミナ勝負になって一気にパフォーマンスを上げてきた。こういうタイプは使いつつ強くなってくる可能性はある。</t>
    <phoneticPr fontId="1"/>
  </si>
  <si>
    <t>中京ダートは含水率がゼロに近いタフな馬場。前半スローだったが途中でケイアイメキラが早めに仕掛けて地力ははっきり問われるレースになったか。</t>
    <phoneticPr fontId="11"/>
  </si>
  <si>
    <t>SS</t>
    <phoneticPr fontId="11"/>
  </si>
  <si>
    <t>トーホウレーゲン</t>
    <phoneticPr fontId="11"/>
  </si>
  <si>
    <t>フリオーソ</t>
    <phoneticPr fontId="11"/>
  </si>
  <si>
    <t>なかなかメンバーは揃っていた一戦。断然人気のエアメテオラが逃げて、そのまま前に行った馬で上位独占の結果になった。時計やラップを見てもハイレベル戦。</t>
    <phoneticPr fontId="11"/>
  </si>
  <si>
    <t>スッと先手を奪って危なげなく押し切った。スピードの持続力なら相当なものがありそうで、今回の走破時計もシンザン記念と同じくらいのレベルにありそう。</t>
    <phoneticPr fontId="11"/>
  </si>
  <si>
    <t>エアメテオラ</t>
    <phoneticPr fontId="11"/>
  </si>
  <si>
    <t>ゴールデンセンツ</t>
    <phoneticPr fontId="11"/>
  </si>
  <si>
    <t>ディーマジェスティ</t>
    <phoneticPr fontId="11"/>
  </si>
  <si>
    <t>１勝クラスにしてはメンバーは揃っていた一戦。その中でも断然人気に推されたプロトポロスが人気に応えて順当勝ち。ラップを見てもハイレベル戦か。</t>
    <phoneticPr fontId="11"/>
  </si>
  <si>
    <t>初戦のレース内容からもここでは能力が上位だった。中京コース適性は高そうだが、それ以外のコースでどれだけ走れるかが今後の課題。</t>
    <phoneticPr fontId="11"/>
  </si>
  <si>
    <t>マジックスピーチ</t>
    <phoneticPr fontId="11"/>
  </si>
  <si>
    <t>ダノンレジェンド</t>
    <phoneticPr fontId="11"/>
  </si>
  <si>
    <t>中京ダートは含水率がゼロに近いタフな馬場。低調なメンバー同士で先行争いが激しくなり、最後はマジックスピーチの末脚がドンピシャにハマった。</t>
    <phoneticPr fontId="11"/>
  </si>
  <si>
    <t>もうこの時期の１勝クラスでは能力上位だった上にハイペースで展開も向いていた。脚力は上のクラスでも通用していいはず。</t>
    <phoneticPr fontId="11"/>
  </si>
  <si>
    <t>ロンスパ戦で地力が問われる展開でしっかり伸び勝った。時計自体は微妙だが、フリオーソ産駒なので使いつつ良くなっていくかも。</t>
    <phoneticPr fontId="11"/>
  </si>
  <si>
    <t>かなりのスローぺースだったがロンスパ戦になって差しが決まる展開。道中最後方にいたキングスフィリアが鮮やかな大外一気を決めて差し切り勝ち。</t>
    <phoneticPr fontId="11"/>
  </si>
  <si>
    <t>毎回末脚は使っていたが物理的に差し届いていなかった感じ。今回はスローとはいえある程度上がりが掛かるタフな中京の馬場でガラリ一変となった。脚力は相当。</t>
    <phoneticPr fontId="11"/>
  </si>
  <si>
    <t>S</t>
    <phoneticPr fontId="3"/>
  </si>
  <si>
    <t>瞬発</t>
    <rPh sb="0" eb="2">
      <t>シュンパテゥ</t>
    </rPh>
    <phoneticPr fontId="3"/>
  </si>
  <si>
    <t>チャックネイト</t>
    <phoneticPr fontId="3"/>
  </si>
  <si>
    <t>ハーツクライ</t>
    <phoneticPr fontId="3"/>
  </si>
  <si>
    <t>ディープインパクト</t>
    <phoneticPr fontId="3"/>
  </si>
  <si>
    <t>ダイワメジャー</t>
    <phoneticPr fontId="3"/>
  </si>
  <si>
    <t>縦長の隊列にはなったがペースはスロー。３コーナーで一気に馬群が詰まって決め手比べになり、早めに追い出したチャックネイトが差し切り勝ち。</t>
    <phoneticPr fontId="3"/>
  </si>
  <si>
    <t>非常にズブい馬だが松山騎手が早めに追い出して上手くエンジンを吹かすことができた。準オープンではさすがにキレ負けしそうだが。</t>
    <phoneticPr fontId="3"/>
  </si>
  <si>
    <t>ヤマニンサルバム</t>
    <phoneticPr fontId="11"/>
  </si>
  <si>
    <t>イスラボニータ</t>
    <phoneticPr fontId="11"/>
  </si>
  <si>
    <t>先行馬が少なく見え見えのスローペース戦に。ソウルトレインに行かせてその直後の位置を取った２頭でワンツー決着となった。</t>
    <phoneticPr fontId="11"/>
  </si>
  <si>
    <t>前走時点で中日新聞杯と同じレベルの走りができていた。今回も前走同様の走りができて連勝。スローからのロンスパ戦ならオープンでもやれる。</t>
    <phoneticPr fontId="11"/>
  </si>
  <si>
    <t>消耗</t>
    <rPh sb="0" eb="2">
      <t>ショウモウ</t>
    </rPh>
    <phoneticPr fontId="3"/>
  </si>
  <si>
    <t>バトルクライ</t>
    <phoneticPr fontId="3"/>
  </si>
  <si>
    <t>イスラボニータ</t>
    <phoneticPr fontId="3"/>
  </si>
  <si>
    <t>ヘニーヒューズ</t>
    <phoneticPr fontId="3"/>
  </si>
  <si>
    <t>コパノマーキュリーが主張してタフな馬場にしては速い流れ。今の馬場なら外差し有利だったはずで、人気の外枠の馬２頭で順当にワンツー。</t>
    <phoneticPr fontId="3"/>
  </si>
  <si>
    <t>ドライスタウトに蓋をしに行って自身は早めに抜け出した川田騎手のファインプレイ。能力的にはドライスタウトの方が上でしょう。</t>
    <phoneticPr fontId="3"/>
  </si>
  <si>
    <t>スコールユニバンス</t>
    <phoneticPr fontId="11"/>
  </si>
  <si>
    <t>ドゥラメンテ</t>
    <phoneticPr fontId="11"/>
  </si>
  <si>
    <t>新馬</t>
    <rPh sb="0" eb="1">
      <t>シンバ</t>
    </rPh>
    <phoneticPr fontId="11"/>
  </si>
  <si>
    <t>C</t>
  </si>
  <si>
    <t>ウインザナドゥ</t>
    <phoneticPr fontId="1"/>
  </si>
  <si>
    <t>消耗</t>
    <rPh sb="0" eb="1">
      <t>ショウモウ</t>
    </rPh>
    <phoneticPr fontId="11"/>
  </si>
  <si>
    <t>サイモンコーラル</t>
    <phoneticPr fontId="11"/>
  </si>
  <si>
    <t>ビーチパトロール</t>
    <phoneticPr fontId="11"/>
  </si>
  <si>
    <t>ハギノサステナブル</t>
    <phoneticPr fontId="11"/>
  </si>
  <si>
    <t>先行馬は少なかったが今村騎手のオラヴェリタスがかなり早めに仕掛けて差しも決まる展開に。展開も向いた人気のスコールユニバンスがあっさりと突き抜けた。</t>
    <phoneticPr fontId="11"/>
  </si>
  <si>
    <t>1400mの距離で折り合いを気にせずじっくり運んだのが良かった。あまり急かさずにこういう競馬が合っている感じがします。</t>
    <phoneticPr fontId="11"/>
  </si>
  <si>
    <t>使いつつ良化が見えたタイミングで上がりのかかる消耗戦がハマった感じ。今回はレースレベルや馬場、展開が上手くハマった感じがします。</t>
    <phoneticPr fontId="11"/>
  </si>
  <si>
    <t>中京ダートは含水率がゼロに近いタフな馬場。そんな馬場でスマートアイが平均ペースで逃げたが苦しくなり、最後はセオリー通りに差し馬が突っこんできた。</t>
    <phoneticPr fontId="11"/>
  </si>
  <si>
    <t>前半は速かったが中盤が緩む歪なラップ。今回が初ダートだったマリアナトレンチが素晴らしい末脚を見せて差し切り勝ち。</t>
    <phoneticPr fontId="3"/>
  </si>
  <si>
    <t>マリアナトレンチ</t>
    <phoneticPr fontId="3"/>
  </si>
  <si>
    <t>平坦</t>
    <rPh sb="0" eb="1">
      <t>ヘイタn</t>
    </rPh>
    <phoneticPr fontId="3"/>
  </si>
  <si>
    <t>ズースター</t>
    <phoneticPr fontId="3"/>
  </si>
  <si>
    <t>パイロ</t>
    <phoneticPr fontId="3"/>
  </si>
  <si>
    <t>初ダートで距離短縮でガラリ一変となった。特殊なラップで評価が難しいが、これだけあっさり突き抜けるんだからダート適性は高い。</t>
    <phoneticPr fontId="3"/>
  </si>
  <si>
    <t>前半スローペースからの瞬発戦に。このラップ構成でラスト２ハロン目で11.8を刻んで３着以下を突き離した２頭は普通に強いんじゃないだろうか。</t>
    <phoneticPr fontId="11"/>
  </si>
  <si>
    <t>２戦目で位置が取れて正攻法で勝利。スローペースに恵まれたとはいえラスト２ハロン目で11.8を刻んでの勝利だからなかなか強い内容。</t>
    <phoneticPr fontId="11"/>
  </si>
  <si>
    <t>新馬戦らしくスローペースで流れて前残りの展開。２番手からタガノシャーンスがあっさりと抜け出して圧勝となった。</t>
    <phoneticPr fontId="11"/>
  </si>
  <si>
    <t>タガノシャーンス</t>
    <phoneticPr fontId="11"/>
  </si>
  <si>
    <t>スズカコーズウェイ</t>
    <phoneticPr fontId="11"/>
  </si>
  <si>
    <t>序盤ペース流れてはっきりとスタミナが問われた感じ。途中で一気に動いたコレオグラファーのスタミナがここでは上位だった。</t>
    <phoneticPr fontId="3"/>
  </si>
  <si>
    <t>コレオグラファー</t>
    <phoneticPr fontId="3"/>
  </si>
  <si>
    <t>モーリス</t>
    <phoneticPr fontId="3"/>
  </si>
  <si>
    <t>ブラックタイド</t>
    <phoneticPr fontId="3"/>
  </si>
  <si>
    <t>ゴールドシップ</t>
    <phoneticPr fontId="3"/>
  </si>
  <si>
    <t>スタートで出遅れ。最後方から向こう正面で動いてそのまま押し切るんだからスタミナ能は相当。不器用ではあるが上のクラスでも戦える舞台はありそう。</t>
    <phoneticPr fontId="3"/>
  </si>
  <si>
    <t>スローペースから上がり３ハロンの瞬発戦に。最後は人気馬同士の決め手比べをミッキーツインクルが制して勝利。</t>
    <phoneticPr fontId="11"/>
  </si>
  <si>
    <t>まだ仕上がり微妙との評価だったが圧巻の末脚を見せて突き抜けた。いかにも素質が高いドゥラメンテ産駒という感じで、オークス路線の隠し玉になる可能性も。</t>
    <phoneticPr fontId="11"/>
  </si>
  <si>
    <t>ミッキーツインクル</t>
    <phoneticPr fontId="11"/>
  </si>
  <si>
    <t>サクソンウォリアー</t>
    <phoneticPr fontId="11"/>
  </si>
  <si>
    <t>サトノクラウン</t>
    <phoneticPr fontId="11"/>
  </si>
  <si>
    <t>ロックユアハートが内枠から主張して速い流れ。最後は差し馬が突っこんできたが、２番手から抜け出したティントリップがギリギリ粘り込んで勝利。</t>
    <phoneticPr fontId="11"/>
  </si>
  <si>
    <t>前走は行きっぷり微妙だったが、今回はスッと先行して自分の競馬ができた。クラス慣れは必要かもしれないが、スピード性能自体はいずれ上でも通用しそう。</t>
    <phoneticPr fontId="11"/>
  </si>
  <si>
    <t>ティントリップ</t>
    <phoneticPr fontId="11"/>
  </si>
  <si>
    <t>H</t>
    <phoneticPr fontId="11"/>
  </si>
  <si>
    <t>ディスクリートキャット</t>
    <phoneticPr fontId="11"/>
  </si>
  <si>
    <t>２番手追走から並ぶ間もなく抜け出して圧勝。スローで展開は楽だったとはいえ強い内容。同日の1勝クラス寄り時計は速く、ダート短距離で出世していくかもしれない。</t>
    <phoneticPr fontId="11"/>
  </si>
  <si>
    <t>タフな馬場で淡々とペース流れて途中で捲りも入る展開。最後は上がりが掛かり放題で差し追い込み馬が上位独占の結果になった。</t>
    <phoneticPr fontId="11"/>
  </si>
  <si>
    <t>じっくり溜めてこその馬で、今回はタフな馬場で差しも決まる展開がドンピシャにハマった。ここまでハマることはそうないだろう。</t>
    <phoneticPr fontId="11"/>
  </si>
  <si>
    <t>ジロー</t>
    <phoneticPr fontId="11"/>
  </si>
  <si>
    <t>トゥザグローリー</t>
    <phoneticPr fontId="11"/>
  </si>
  <si>
    <t>ﾏｼﾞｪｽﾃｨｯｸｳｫﾘｱｰ</t>
    <phoneticPr fontId="11"/>
  </si>
  <si>
    <t>リオンディーズ</t>
    <phoneticPr fontId="11"/>
  </si>
  <si>
    <t>平坦</t>
    <rPh sb="0" eb="1">
      <t>ヘイタn</t>
    </rPh>
    <phoneticPr fontId="1"/>
  </si>
  <si>
    <t>キズナ</t>
    <phoneticPr fontId="1"/>
  </si>
  <si>
    <t>ワンアンドオンリー</t>
    <phoneticPr fontId="1"/>
  </si>
  <si>
    <t>スローペースだったがタフな馬場で前残りにはならず。絶妙なタイミングで動いたウインザナドゥが後続を突き離して完封勝ち。</t>
    <phoneticPr fontId="1"/>
  </si>
  <si>
    <t>前走は早仕掛けで失速。その反省から今回は追い出しをワンテンポ待って完璧な競馬ができた。今回は相手も強かったので上でも通用して良さそう。</t>
    <phoneticPr fontId="1"/>
  </si>
  <si>
    <t>少頭数で行きたい馬はいないようだったが結果的にペースは流れていた。馬場が荒れ始めてきたこともあり、最後は外差し勢で上位独占の結果に。</t>
    <phoneticPr fontId="11"/>
  </si>
  <si>
    <t>ヒメノカリス</t>
    <phoneticPr fontId="11"/>
  </si>
  <si>
    <t>イーガン騎乗から溜める競馬に転換して馬が変わった。今回は馬場や展開がドンピシャにハマった感じはあります。</t>
    <phoneticPr fontId="11"/>
  </si>
  <si>
    <t>この日の中京芝は差しが決まりやすい馬場。先行馬が少なく平均ペースで流れたが、最後はドグマが大外から差し切って勝利。</t>
    <phoneticPr fontId="11"/>
  </si>
  <si>
    <t>ドグマ</t>
    <phoneticPr fontId="11"/>
  </si>
  <si>
    <t>馬場レベルBにしては時計のかかる決着になったのが良かった感じ。今回は外伸び馬場も味方しているのでどこまで評価できるか。時計のかかる馬場の差し勝負向き。</t>
    <phoneticPr fontId="11"/>
  </si>
  <si>
    <t>外差し</t>
  </si>
  <si>
    <t>ライトクオンタム</t>
    <phoneticPr fontId="11"/>
  </si>
  <si>
    <t>リアルスティール</t>
    <phoneticPr fontId="11"/>
  </si>
  <si>
    <t>カレンアルカンタラ</t>
    <phoneticPr fontId="11"/>
  </si>
  <si>
    <t>エレガントチャーム</t>
    <phoneticPr fontId="11"/>
  </si>
  <si>
    <t>シュニー</t>
    <phoneticPr fontId="11"/>
  </si>
  <si>
    <t>ﾏｲﾝﾄﾞﾕｱﾋﾞｽｹｯﾂ</t>
    <phoneticPr fontId="11"/>
  </si>
  <si>
    <t>ワイアウ</t>
    <phoneticPr fontId="11"/>
  </si>
  <si>
    <t>エスポワールシチー</t>
    <phoneticPr fontId="11"/>
  </si>
  <si>
    <t>タガノトランキーロ</t>
    <phoneticPr fontId="3"/>
  </si>
  <si>
    <t>ﾏｼﾞｪｽﾃｨｯｸｳｫﾘｱｰ</t>
    <phoneticPr fontId="3"/>
  </si>
  <si>
    <t>ドレフォン</t>
    <phoneticPr fontId="3"/>
  </si>
  <si>
    <t>サーマルソアリング</t>
    <phoneticPr fontId="11"/>
  </si>
  <si>
    <t>ダイワメジャー</t>
    <phoneticPr fontId="11"/>
  </si>
  <si>
    <t>アルジーヌ</t>
    <phoneticPr fontId="11"/>
  </si>
  <si>
    <t>フォーチュンテラー</t>
    <phoneticPr fontId="3"/>
  </si>
  <si>
    <t>オディロン</t>
    <phoneticPr fontId="11"/>
  </si>
  <si>
    <t>ホープフルサイン</t>
    <phoneticPr fontId="11"/>
  </si>
  <si>
    <t>モンテロッソ</t>
    <phoneticPr fontId="11"/>
  </si>
  <si>
    <t>アドマイヤムーン</t>
    <phoneticPr fontId="11"/>
  </si>
  <si>
    <t>マッハモンルード</t>
    <phoneticPr fontId="11"/>
  </si>
  <si>
    <t>ヨリマル</t>
    <phoneticPr fontId="11"/>
  </si>
  <si>
    <t>初ダート馬含めてもかなりの低レベル戦。３頭しか走る資格がなかった感じで、ちょっとこの時計とラップを見てもレベルが低そう。</t>
    <phoneticPr fontId="11"/>
  </si>
  <si>
    <t>今回はかなり低調なメンバー相手にさすがにここでは上位だった感じ。あまりにも時計が遅いので上のクラスでは厳しそうだ。</t>
    <phoneticPr fontId="11"/>
  </si>
  <si>
    <t>かなり拮抗したメンバーレベル。そんな中でハナを奪い切ったワイアウがそのまま押し切って勝利。</t>
    <phoneticPr fontId="11"/>
  </si>
  <si>
    <t>テンのスピードを活かしてハナを奪ったのが全て。強い相手にこういう競馬でどこまでやれるだろうか。</t>
    <phoneticPr fontId="11"/>
  </si>
  <si>
    <t>中京ダートはタフな馬場という意識もあってかここはスローペースに。ある程度ロスなく立ち回った馬が上位独占となった。</t>
    <phoneticPr fontId="11"/>
  </si>
  <si>
    <t>スタートを決めてスローペースで川田騎手が完璧に乗ってきた。今回は騎手の技量が光った感じがあり、オープンでどこまでやれるかは試金石。</t>
    <phoneticPr fontId="11"/>
  </si>
  <si>
    <t>中京ダートは含水率がゼロに近いタフな馬場。そんな馬場でハイペースで流れればそりゃ差しも決まるという感じの結果に。</t>
    <phoneticPr fontId="3"/>
  </si>
  <si>
    <t>毎回自分の脚は使えていた馬が今回はドンピシャで展開ハマった印象。直線で詰まってはいたがさすがにここまでハマることはそうあるか。</t>
    <phoneticPr fontId="3"/>
  </si>
  <si>
    <t>淡々とペースが流れて地力が問われる差し決着に。サーマルソアリングが見事な末脚を発揮して差し切り勝ち。</t>
    <phoneticPr fontId="11"/>
  </si>
  <si>
    <t>新馬戦らしく超スローペースからの決め手勝負に。上手く外枠から好位付けの競馬ができたアルジーヌが素晴らしい末脚を見せて差し切り勝ち。</t>
    <phoneticPr fontId="11"/>
  </si>
  <si>
    <t>好位から抜群の決め手を見せて差し切り勝ち。加速ラップで差し切っているので素質は高そうだが、ワンフォーローズの血統なので本質的にキレ勝負向きかは微妙。</t>
    <phoneticPr fontId="11"/>
  </si>
  <si>
    <t>マイルで脚を溜める競馬で一変を見せた。外伸び馬場は良かったにしても鮮やかな末脚で、普通に上のクラスで通用していいはず。</t>
    <phoneticPr fontId="11"/>
  </si>
  <si>
    <t>中京芝2000mらしい綺麗なロンスパ戦に。先手を奪ったヨリマルが後続を寄せ付けずに押し切って勝利。</t>
    <phoneticPr fontId="11"/>
  </si>
  <si>
    <t>これまでとは違って逃げる競馬で押し切り勝ち。後半1000m=59.3で時計も優秀なのでそれなりに評価していいんじゃないだろうか。</t>
    <phoneticPr fontId="11"/>
  </si>
  <si>
    <t>タフな差し馬場を警戒してかかなりのスローペースに。それでも前有利な展開にはならず、途中で動いたエレガントチャームが差し切り勝ち。</t>
    <phoneticPr fontId="11"/>
  </si>
  <si>
    <t>今回は差しが効く馬場も向きましたし、スローを見越して途中で押し上げた鞍上の判断もグッド。全てがハマった感じはします。</t>
    <phoneticPr fontId="11"/>
  </si>
  <si>
    <t>中京ダートは含水率の低いタフな馬場。そんな馬場で前が競り合ってハイペースになればそりゃ差しが決まるよという結果に。</t>
    <phoneticPr fontId="3"/>
  </si>
  <si>
    <t>前走は地方騎手の酷すぎる騎乗。今回は馬場も展開も向いた上に福永騎手が完璧に乗ってきた。上のクラスでは展開待ちになるかも。</t>
    <phoneticPr fontId="3"/>
  </si>
  <si>
    <t>中京ダートは含水率の低いタフな馬場。スローからのロンスパ戦でも前の馬は抵抗できず、最後は差し追い込み馬が上位独占となった。</t>
    <phoneticPr fontId="11"/>
  </si>
  <si>
    <t>差し有利のタフ馬場で外枠から完璧な競馬ができていた。今回はスムーズな競馬ができているのでオープンは試金石。</t>
    <phoneticPr fontId="11"/>
  </si>
  <si>
    <t>外差し馬場だったが縦長の隊列になりすぎて外差しは決まらず。今回が骨折休養明けだったホープフルサインがスムーズに捌いて差し切り勝ち。</t>
    <phoneticPr fontId="11"/>
  </si>
  <si>
    <t>今回が骨折休養明けだったがいきなり走ることができた。じっくり溜めれば素晴らしい末脚が使える馬だ。</t>
    <phoneticPr fontId="11"/>
  </si>
  <si>
    <t>先行馬が少なかったにしてもかなりのスローペースに。内枠から完璧に立ち回ったマッハモンルードがチュウワダンスとの接戦を制して勝利。</t>
    <phoneticPr fontId="11"/>
  </si>
  <si>
    <t>これまで適性外距離ばかりを使われてきた。今回は2000mで内枠からイーガン騎手が完璧な騎乗。昇級していきなりはどうだろう。</t>
    <phoneticPr fontId="11"/>
  </si>
  <si>
    <t>---</t>
  </si>
  <si>
    <t>D</t>
  </si>
  <si>
    <t>B</t>
  </si>
  <si>
    <t>○</t>
  </si>
  <si>
    <t>A</t>
  </si>
  <si>
    <t>±0</t>
  </si>
  <si>
    <t>E</t>
  </si>
  <si>
    <t>SL</t>
  </si>
  <si>
    <t>新馬</t>
    <rPh sb="0" eb="2">
      <t>シンバ</t>
    </rPh>
    <phoneticPr fontId="3"/>
  </si>
  <si>
    <t>A</t>
    <phoneticPr fontId="3"/>
  </si>
  <si>
    <t>3 1勝</t>
    <rPh sb="3" eb="4">
      <t>ショウ</t>
    </rPh>
    <phoneticPr fontId="3"/>
  </si>
  <si>
    <t>D</t>
    <phoneticPr fontId="3"/>
  </si>
  <si>
    <t>重</t>
    <rPh sb="0" eb="1">
      <t>オモイ</t>
    </rPh>
    <phoneticPr fontId="11"/>
  </si>
  <si>
    <t>デルマグレムリン</t>
    <phoneticPr fontId="11"/>
  </si>
  <si>
    <t>フォルティーナ</t>
    <phoneticPr fontId="11"/>
  </si>
  <si>
    <t>ミッキーアイル</t>
    <phoneticPr fontId="11"/>
  </si>
  <si>
    <t>ヴァイオレンス</t>
    <phoneticPr fontId="11"/>
  </si>
  <si>
    <t>バゴ</t>
    <phoneticPr fontId="11"/>
  </si>
  <si>
    <t>重</t>
    <rPh sb="0" eb="1">
      <t>オモイ</t>
    </rPh>
    <phoneticPr fontId="3"/>
  </si>
  <si>
    <t>シャープソーン</t>
    <phoneticPr fontId="3"/>
  </si>
  <si>
    <t>ファインニードル</t>
    <phoneticPr fontId="3"/>
  </si>
  <si>
    <t>ﾏｲﾝﾄﾞﾕｱﾋﾞｽｹｯﾂ</t>
    <phoneticPr fontId="3"/>
  </si>
  <si>
    <t>リアルスティール</t>
    <phoneticPr fontId="3"/>
  </si>
  <si>
    <t>ルクスフロンティア</t>
    <phoneticPr fontId="11"/>
  </si>
  <si>
    <t>ラニ</t>
    <phoneticPr fontId="11"/>
  </si>
  <si>
    <t>消耗</t>
    <rPh sb="0" eb="1">
      <t>ショウモウ</t>
    </rPh>
    <phoneticPr fontId="3"/>
  </si>
  <si>
    <t>アスクビートルズ</t>
    <phoneticPr fontId="11"/>
  </si>
  <si>
    <t>フランケル</t>
    <phoneticPr fontId="11"/>
  </si>
  <si>
    <t>ファインニードル</t>
    <phoneticPr fontId="11"/>
  </si>
  <si>
    <t>瞬発</t>
    <rPh sb="0" eb="1">
      <t>シュンパテゥ</t>
    </rPh>
    <phoneticPr fontId="3"/>
  </si>
  <si>
    <t>ショウナンバシット</t>
    <phoneticPr fontId="3"/>
  </si>
  <si>
    <t>シルバーステート</t>
    <phoneticPr fontId="3"/>
  </si>
  <si>
    <t>サトノダイヤモンド</t>
    <phoneticPr fontId="3"/>
  </si>
  <si>
    <t>ホッコータルマエ</t>
    <phoneticPr fontId="11"/>
  </si>
  <si>
    <t>ナムラフランク</t>
    <phoneticPr fontId="11"/>
  </si>
  <si>
    <t>ローエングリン</t>
    <phoneticPr fontId="11"/>
  </si>
  <si>
    <t>シェルビーズアイ</t>
    <phoneticPr fontId="11"/>
  </si>
  <si>
    <t>ドンフランキー</t>
    <phoneticPr fontId="3"/>
  </si>
  <si>
    <t>キタサンブラック</t>
    <phoneticPr fontId="3"/>
  </si>
  <si>
    <t>ディクレアブルーム</t>
    <phoneticPr fontId="3"/>
  </si>
  <si>
    <t>ﾃﾞｸﾗﾚｰｼｮﾝｵﾌﾞｳｫｰ</t>
    <phoneticPr fontId="3"/>
  </si>
  <si>
    <t>アジアエクスプレス</t>
    <phoneticPr fontId="3"/>
  </si>
  <si>
    <t>グレーターロンドン</t>
    <phoneticPr fontId="3"/>
  </si>
  <si>
    <t>アートハウス</t>
    <phoneticPr fontId="11"/>
  </si>
  <si>
    <t>スクリーンヒーロー</t>
    <phoneticPr fontId="11"/>
  </si>
  <si>
    <t>クロフネ</t>
    <phoneticPr fontId="11"/>
  </si>
  <si>
    <t>アスクコンナモンダ</t>
    <phoneticPr fontId="11"/>
  </si>
  <si>
    <t>オプティマイザー</t>
    <phoneticPr fontId="11"/>
  </si>
  <si>
    <t>稍重</t>
    <rPh sb="0" eb="2">
      <t>ヤヤオモ</t>
    </rPh>
    <phoneticPr fontId="1"/>
  </si>
  <si>
    <t>ワンライトスター</t>
    <phoneticPr fontId="1"/>
  </si>
  <si>
    <t>シニスターミニスター</t>
    <phoneticPr fontId="1"/>
  </si>
  <si>
    <t>サトノアラジン</t>
    <phoneticPr fontId="1"/>
  </si>
  <si>
    <t>稍重</t>
    <rPh sb="0" eb="2">
      <t>ヤヤオモ</t>
    </rPh>
    <phoneticPr fontId="3"/>
  </si>
  <si>
    <t>マーブルロック</t>
    <phoneticPr fontId="3"/>
  </si>
  <si>
    <t>ルーラーシップ</t>
    <phoneticPr fontId="3"/>
  </si>
  <si>
    <t>キスオンザチーク</t>
    <phoneticPr fontId="11"/>
  </si>
  <si>
    <t>稍重</t>
    <rPh sb="0" eb="2">
      <t>ヤヤオモ</t>
    </rPh>
    <phoneticPr fontId="11"/>
  </si>
  <si>
    <t>カーリン</t>
    <phoneticPr fontId="11"/>
  </si>
  <si>
    <t>バンドワゴン</t>
    <phoneticPr fontId="11"/>
  </si>
  <si>
    <t>アームズレイン</t>
    <phoneticPr fontId="11"/>
  </si>
  <si>
    <t>コパノリッキー</t>
    <phoneticPr fontId="11"/>
  </si>
  <si>
    <t>シャザーン</t>
    <phoneticPr fontId="11"/>
  </si>
  <si>
    <t>マスクトディーヴァ</t>
    <phoneticPr fontId="11"/>
  </si>
  <si>
    <t>エイシンヒカリ</t>
    <phoneticPr fontId="11"/>
  </si>
  <si>
    <t>ｱﾒﾘｶﾝﾍﾟｲﾄﾘｵｯﾄ</t>
    <phoneticPr fontId="11"/>
  </si>
  <si>
    <t>サトノルフィアン</t>
    <phoneticPr fontId="3"/>
  </si>
  <si>
    <t>稍重</t>
    <rPh sb="0" eb="1">
      <t>ヤヤオモ</t>
    </rPh>
    <phoneticPr fontId="3"/>
  </si>
  <si>
    <t>ゼンノロブロイ</t>
    <phoneticPr fontId="3"/>
  </si>
  <si>
    <t>ロードカナロア</t>
    <phoneticPr fontId="3"/>
  </si>
  <si>
    <t>フランケル</t>
    <phoneticPr fontId="3"/>
  </si>
  <si>
    <t>稍重</t>
    <rPh sb="0" eb="1">
      <t>ヤヤオモ</t>
    </rPh>
    <phoneticPr fontId="11"/>
  </si>
  <si>
    <t>サンライズホーク</t>
    <phoneticPr fontId="11"/>
  </si>
  <si>
    <t>ペルアア</t>
    <phoneticPr fontId="11"/>
  </si>
  <si>
    <t>アメリカンファラオ</t>
    <phoneticPr fontId="11"/>
  </si>
  <si>
    <t>ダルエスサラーム</t>
    <phoneticPr fontId="11"/>
  </si>
  <si>
    <t>ヴェルトライゼンデ</t>
    <phoneticPr fontId="3"/>
  </si>
  <si>
    <t>ドリームジャーニー</t>
    <phoneticPr fontId="3"/>
  </si>
  <si>
    <t>テーオーメアリー</t>
    <phoneticPr fontId="11"/>
  </si>
  <si>
    <t>E</t>
    <phoneticPr fontId="11"/>
  </si>
  <si>
    <t>E</t>
    <phoneticPr fontId="3"/>
  </si>
  <si>
    <t>前走好走馬がほとんどおらずジャスパーロイヤルが断然の支持。そのジャスパーロイヤルがいったん抜けだしたが、フォルティーナが最後の最後にインから差し切って勝利。</t>
    <phoneticPr fontId="11"/>
  </si>
  <si>
    <t>２戦目でスタートが改善して母父サウスヴィグラスらしい良さを活かせた。今回はメンバーレベルが弱くて恵まれた感じがします。</t>
    <phoneticPr fontId="11"/>
  </si>
  <si>
    <t>中京ダートは雨で重馬場だったがそこまで速い馬場ではなかった。初ダートのシャープソーンがスピードを活かして押し切り勝ち。</t>
    <phoneticPr fontId="3"/>
  </si>
  <si>
    <t>初ダートでスピードを活かしてあっさりと抜け出して勝利。圧勝だったが時計自体は平凡でどこまで評価できるか。</t>
    <phoneticPr fontId="3"/>
  </si>
  <si>
    <t>中京ダートは雨で重馬場だったがそこまで速い馬場ではなかった。スローペースからの加速勝負で２頭が３着以下を突き離してワンツー。</t>
    <phoneticPr fontId="11"/>
  </si>
  <si>
    <t>初ダートだったがかなり楽なペースで先行できた。血統的にダート適性が高いようには見えないので、ペース厳しくなって脆さは出そうだが。</t>
    <phoneticPr fontId="11"/>
  </si>
  <si>
    <t>中京ダートは雨で重馬場だったがそこまで速い馬場ではなかった。新馬戦にしてもスローの流れになり、最後は瞬発力が問われるレースになったか。</t>
    <phoneticPr fontId="3"/>
  </si>
  <si>
    <t>中京芝は雨の影響を受けてカオスな馬場に。タフな馬場をこなしてスムーズな競馬ができた馬が上位に走れた感じ。</t>
    <phoneticPr fontId="11"/>
  </si>
  <si>
    <t>一度使ったことでパフォーマンスを上げてきた。デビュー前から調教でかなり動いていた馬ですし、素質的に上でも通用して良さそう。</t>
    <phoneticPr fontId="11"/>
  </si>
  <si>
    <t>中京芝は雨の影響を受けてカオスな馬場に。少頭数ながらメンバーはまずまずで、馬場適性や展開が大きく結果に影響した。</t>
    <phoneticPr fontId="3"/>
  </si>
  <si>
    <t>初戦のレベルを考えれば１勝クラスぐらいは勝てる。タフな馬場もこなしそうで、いかにも立ち回りの上手いシルバーステート産駒か。</t>
    <phoneticPr fontId="3"/>
  </si>
  <si>
    <t>中京ダートは雨で重馬場だったがそこまで速い馬場ではなかった。このレースもスローからのロンスパ戦でしっかり差しが届く結果に。</t>
    <phoneticPr fontId="11"/>
  </si>
  <si>
    <t>前走は初ダートでチグハグな競馬。今回は少頭数で鞍上強化でしっかりと脚を使うことができた。ダートは悪くないが今回は色々恵まれてはいる。</t>
    <phoneticPr fontId="11"/>
  </si>
  <si>
    <t>中京ダートは雨で重馬場だったがそこまで速い馬場ではなかった。ここはもう能力が抜けていたナムラフランクがあっさりと抜け出して完勝だった。</t>
    <phoneticPr fontId="11"/>
  </si>
  <si>
    <t>前走レベルも高く今回のメンバーでは能力が抜けていた。スローに恵まれているが昇級しても通用するはず。</t>
    <phoneticPr fontId="11"/>
  </si>
  <si>
    <t>中京芝は雨の影響を受けてカオスな馬場に。スローからのロンスパ戦で先行したウンが粘っていたが、ここでは地力上位だったシェルビーズアイが差し切って順当勝ち。</t>
    <phoneticPr fontId="11"/>
  </si>
  <si>
    <t>ここ２戦はなかなかのハイレベル戦でここでは上位だった。今回はメンバーレベルに恵まれた感じがあるが、近走戦ってきた相手を考えると昇級してもやれそう。</t>
    <phoneticPr fontId="11"/>
  </si>
  <si>
    <t>中京ダートは雨で重馬場だったがそこまで速い馬場ではなかった。そんな馬場の割には走破時計も速く、おそらくハイレベル戦だったんじゃないだろうか。</t>
    <phoneticPr fontId="3"/>
  </si>
  <si>
    <t>さらに馬体が大きくなって600キロ近くに。とにかく自分のリズムで走れれば相当に強そうで、オープンでもこういう競馬ができれば。</t>
    <phoneticPr fontId="3"/>
  </si>
  <si>
    <t>スローペースの瞬発力勝負でここでは決め手が違った。タフさが問われていないので、昇級後の次走が試金石という感じだ。</t>
    <phoneticPr fontId="3"/>
  </si>
  <si>
    <t>中京芝は雨の影響を受けてカオスな馬場に。そんな馬場で川田騎手が完璧にエスコートしてきたアスクコンナモンダが鮮やかに差し切り勝ち。</t>
    <phoneticPr fontId="11"/>
  </si>
  <si>
    <t>前走のルージュスティリアの１勝クラスはハイレベル戦。ここでは能力上位だった上に血統的にもタフな馬場は合っていたんだろう。いずれオープンまで行ける馬。</t>
    <phoneticPr fontId="11"/>
  </si>
  <si>
    <t>中京ダートは日曜も雨の影響ない標準馬場。ここはメンバーに恵まれた感じのワンライトスターが順当勝ち。</t>
    <phoneticPr fontId="1"/>
  </si>
  <si>
    <t>かなり早いタイミングで動いて地力で押し切った感じ。手応えに余裕はあったが、今回はメンバーレベルに恵まれたので昇級してどうか。</t>
    <phoneticPr fontId="1"/>
  </si>
  <si>
    <t>中京ダートは日曜も雨の影響ない標準馬場。スッと先手を奪ったマーブルロックが人気に応えて順当勝ち。</t>
    <phoneticPr fontId="3"/>
  </si>
  <si>
    <t>スピードを活かす競馬で押し切り勝ち。最後はギリギリだったので今後どこまで成長していけるか。</t>
    <phoneticPr fontId="3"/>
  </si>
  <si>
    <t>中京ダートは日曜も雨の影響ない標準馬場。新馬戦らしいスローペースになり、番手追走のキスオンザチークが危なげなく抜け出して勝利。</t>
    <phoneticPr fontId="11"/>
  </si>
  <si>
    <t>初戦から馬群の中の競馬で揉まれても問題なし。スムーズに外に切り替えて完勝でしたし、馬体も良いので成長していけば面白くなるかも。</t>
    <phoneticPr fontId="11"/>
  </si>
  <si>
    <t>中京ダートは日曜も雨の影響ない標準馬場。そこまで速いペースにはならず、先手を奪ったアームズレインがそのまま押し切って圧勝。</t>
    <phoneticPr fontId="11"/>
  </si>
  <si>
    <t>抜群のスタートを切って楽々と押し切った。今後はダートでも距離を伸ばすしかなく、芝適性はなさそうな血統なのでしばらくは苦戦しそう。</t>
    <phoneticPr fontId="11"/>
  </si>
  <si>
    <t>中京芝は雨の影響で伸びどころが非常に難しいカオスな馬場に。このレースは超スローにしても加速ラップで終わっていますし、ハイレベル戦だった可能性が高い。</t>
    <phoneticPr fontId="11"/>
  </si>
  <si>
    <t>初戦はハイレベル戦。今回はスローを番手追走から川田騎手が直線だけ外に出す完璧な騎乗だったが、それ以前に馬が強かった。次走が重賞でも面白そう。</t>
    <phoneticPr fontId="11"/>
  </si>
  <si>
    <t>中京芝は雨の影響で伸びどころが非常に難しいカオスな馬場に。新馬にとってはかなりタフな条件だったはずで、その割に時計が速い感じがします。</t>
    <phoneticPr fontId="11"/>
  </si>
  <si>
    <t>新馬にとってはかなり過酷な条件であっさりと突き抜けた。時計もハイレベル戦だったシャザーンの未勝利よりも速いですし、相当な素質馬かもしれない。</t>
    <phoneticPr fontId="11"/>
  </si>
  <si>
    <t>中京ダートは日曜も雨の影響ない標準馬場。好位からサトノルフィアンがスムーズに抜け出して勝利となった。</t>
    <phoneticPr fontId="3"/>
  </si>
  <si>
    <t>初ダートだったが好位でスムーズな競馬で抜け出した。ダート適性は高そうだが、揉まれてどうかなど不安は多い。</t>
    <phoneticPr fontId="3"/>
  </si>
  <si>
    <t>中京ダートは日曜も雨の影響ない標準馬場。緩いペースで流れて好位追走のサンライズホークが抜け出して完勝となった。</t>
    <phoneticPr fontId="11"/>
  </si>
  <si>
    <t>好位追走から楽々と抜け出して完勝。今回はスローに恵まれているが、いずれオープンまでは行ける馬だろう。</t>
    <phoneticPr fontId="11"/>
  </si>
  <si>
    <t>中京ダートは日曜も雨の影響ない標準馬場。かなりのスローペースになり、番手追走のペルアアが人気に応えてあっさり抜け出して順当勝ち。</t>
    <phoneticPr fontId="11"/>
  </si>
  <si>
    <t>スローからの加速勝負で後続を突き離した。展開には恵まれているが強い内容。速いペースでも普通に対応できそうだ。</t>
    <phoneticPr fontId="11"/>
  </si>
  <si>
    <t>中京芝は雨の影響で伸びどころが非常に難しいカオスな馬場に。淀みない流れで短縮ローテ向きの差し決着になった。</t>
    <phoneticPr fontId="11"/>
  </si>
  <si>
    <t>血統的にも渋とさが売りの馬。今回は直線で他馬に迷惑はかけていたが良さは活かせた。直行で桜花賞で走るイメージはない。</t>
    <phoneticPr fontId="11"/>
  </si>
  <si>
    <t>中京芝は雨の影響で伸びどころが非常に難しいカオスな馬場に。最内を突いたテーオーメアリーがタフ馬場適性を見せて差し切り勝ち。</t>
    <phoneticPr fontId="11"/>
  </si>
  <si>
    <t>北海道の洋芝が合うタイプ。今回はカオスな特殊馬場でインを突いて完璧な競馬ができていたか。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</si>
</sst>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0">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1">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9"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0" fillId="0" borderId="2" xfId="0"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標準 3" xfId="1600" xr:uid="{819FE424-A3A7-1B4D-AA98-511FD472ECB5}"/>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9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G28" sqref="G28"/>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146</v>
      </c>
      <c r="P1" s="14" t="s">
        <v>93</v>
      </c>
      <c r="Q1" s="14" t="s">
        <v>58</v>
      </c>
      <c r="R1" s="15" t="s">
        <v>59</v>
      </c>
      <c r="S1" s="15" t="s">
        <v>60</v>
      </c>
      <c r="T1" s="15" t="s">
        <v>61</v>
      </c>
      <c r="U1" s="15" t="s">
        <v>94</v>
      </c>
      <c r="V1" s="15" t="s">
        <v>139</v>
      </c>
      <c r="W1" s="15" t="s">
        <v>138</v>
      </c>
      <c r="X1" s="15" t="s">
        <v>137</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37" t="s">
        <v>99</v>
      </c>
      <c r="G2" s="38"/>
      <c r="H2" s="38"/>
      <c r="I2" s="38"/>
      <c r="J2" s="38"/>
      <c r="K2" s="39"/>
      <c r="L2" s="19" t="s">
        <v>46</v>
      </c>
      <c r="M2" s="19" t="s">
        <v>47</v>
      </c>
      <c r="N2" s="19" t="s">
        <v>64</v>
      </c>
      <c r="O2" s="19" t="s">
        <v>147</v>
      </c>
      <c r="P2" s="19"/>
      <c r="Q2" s="19"/>
      <c r="R2" s="37" t="s">
        <v>48</v>
      </c>
      <c r="S2" s="38"/>
      <c r="T2" s="39"/>
      <c r="U2" s="23" t="s">
        <v>100</v>
      </c>
      <c r="V2" s="23" t="s">
        <v>140</v>
      </c>
      <c r="W2" s="23" t="s">
        <v>141</v>
      </c>
      <c r="X2" s="23" t="s">
        <v>142</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18"/>
  <sheetViews>
    <sheetView workbookViewId="0">
      <pane xSplit="5" ySplit="1" topLeftCell="X2" activePane="bottomRight" state="frozen"/>
      <selection activeCell="E24" sqref="E24"/>
      <selection pane="topRight" activeCell="E24" sqref="E24"/>
      <selection pane="bottomLeft" activeCell="E24" sqref="E24"/>
      <selection pane="bottomRight" activeCell="AL27" sqref="AL2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146</v>
      </c>
      <c r="T1" s="2" t="s">
        <v>17</v>
      </c>
      <c r="U1" s="2" t="s">
        <v>5</v>
      </c>
      <c r="V1" s="3" t="s">
        <v>59</v>
      </c>
      <c r="W1" s="3" t="s">
        <v>60</v>
      </c>
      <c r="X1" s="3" t="s">
        <v>61</v>
      </c>
      <c r="Y1" s="4" t="s">
        <v>117</v>
      </c>
      <c r="Z1" s="4" t="s">
        <v>118</v>
      </c>
      <c r="AA1" s="4" t="s">
        <v>143</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121</v>
      </c>
      <c r="C2" s="8" t="s">
        <v>168</v>
      </c>
      <c r="D2" s="9">
        <v>8.0601851851851855E-2</v>
      </c>
      <c r="E2" s="32" t="s">
        <v>169</v>
      </c>
      <c r="F2" s="10">
        <v>12.9</v>
      </c>
      <c r="G2" s="10">
        <v>11.1</v>
      </c>
      <c r="H2" s="10">
        <v>13.2</v>
      </c>
      <c r="I2" s="10">
        <v>13.3</v>
      </c>
      <c r="J2" s="10">
        <v>12.8</v>
      </c>
      <c r="K2" s="10">
        <v>13.1</v>
      </c>
      <c r="L2" s="10">
        <v>13.2</v>
      </c>
      <c r="M2" s="10">
        <v>13.1</v>
      </c>
      <c r="N2" s="10">
        <v>13.7</v>
      </c>
      <c r="O2" s="27">
        <f>SUM(F2:H2)</f>
        <v>37.200000000000003</v>
      </c>
      <c r="P2" s="27">
        <f>SUM(I2:K2)</f>
        <v>39.200000000000003</v>
      </c>
      <c r="Q2" s="27">
        <f>SUM(L2:N2)</f>
        <v>40</v>
      </c>
      <c r="R2" s="28">
        <f>SUM(F2:J2)</f>
        <v>63.3</v>
      </c>
      <c r="S2" s="28">
        <f>SUM(J2:N2)</f>
        <v>65.899999999999991</v>
      </c>
      <c r="T2" s="11" t="s">
        <v>166</v>
      </c>
      <c r="U2" s="11" t="s">
        <v>167</v>
      </c>
      <c r="V2" s="13" t="s">
        <v>170</v>
      </c>
      <c r="W2" s="13" t="s">
        <v>171</v>
      </c>
      <c r="X2" s="13" t="s">
        <v>172</v>
      </c>
      <c r="Y2" s="12">
        <v>3.6</v>
      </c>
      <c r="Z2" s="12">
        <v>3.8</v>
      </c>
      <c r="AA2" s="11" t="s">
        <v>157</v>
      </c>
      <c r="AB2" s="12">
        <v>1.2</v>
      </c>
      <c r="AC2" s="12" t="s">
        <v>413</v>
      </c>
      <c r="AD2" s="12">
        <v>1.1000000000000001</v>
      </c>
      <c r="AE2" s="12">
        <v>0.1</v>
      </c>
      <c r="AF2" s="12"/>
      <c r="AG2" s="11" t="s">
        <v>419</v>
      </c>
      <c r="AH2" s="11" t="s">
        <v>414</v>
      </c>
      <c r="AI2" s="11" t="s">
        <v>157</v>
      </c>
      <c r="AJ2" s="8"/>
      <c r="AK2" s="8" t="s">
        <v>173</v>
      </c>
      <c r="AL2" s="31" t="s">
        <v>174</v>
      </c>
    </row>
    <row r="3" spans="1:38" s="5" customFormat="1">
      <c r="A3" s="6">
        <v>44566</v>
      </c>
      <c r="B3" s="25" t="s">
        <v>120</v>
      </c>
      <c r="C3" s="8" t="s">
        <v>168</v>
      </c>
      <c r="D3" s="9">
        <v>7.9861111111111105E-2</v>
      </c>
      <c r="E3" s="32" t="s">
        <v>192</v>
      </c>
      <c r="F3" s="10">
        <v>13</v>
      </c>
      <c r="G3" s="10">
        <v>11.3</v>
      </c>
      <c r="H3" s="10">
        <v>13.7</v>
      </c>
      <c r="I3" s="10">
        <v>13.2</v>
      </c>
      <c r="J3" s="10">
        <v>12.4</v>
      </c>
      <c r="K3" s="10">
        <v>12.9</v>
      </c>
      <c r="L3" s="10">
        <v>13.1</v>
      </c>
      <c r="M3" s="10">
        <v>12.7</v>
      </c>
      <c r="N3" s="10">
        <v>12.7</v>
      </c>
      <c r="O3" s="27">
        <f>SUM(F3:H3)</f>
        <v>38</v>
      </c>
      <c r="P3" s="27">
        <f>SUM(I3:K3)</f>
        <v>38.5</v>
      </c>
      <c r="Q3" s="27">
        <f>SUM(L3:N3)</f>
        <v>38.5</v>
      </c>
      <c r="R3" s="28">
        <f>SUM(F3:J3)</f>
        <v>63.6</v>
      </c>
      <c r="S3" s="28">
        <f>SUM(J3:N3)</f>
        <v>63.8</v>
      </c>
      <c r="T3" s="11" t="s">
        <v>193</v>
      </c>
      <c r="U3" s="11" t="s">
        <v>194</v>
      </c>
      <c r="V3" s="13" t="s">
        <v>195</v>
      </c>
      <c r="W3" s="13" t="s">
        <v>196</v>
      </c>
      <c r="X3" s="13" t="s">
        <v>197</v>
      </c>
      <c r="Y3" s="12">
        <v>3.6</v>
      </c>
      <c r="Z3" s="12">
        <v>3.8</v>
      </c>
      <c r="AA3" s="11" t="s">
        <v>157</v>
      </c>
      <c r="AB3" s="12">
        <v>1.4</v>
      </c>
      <c r="AC3" s="12" t="s">
        <v>413</v>
      </c>
      <c r="AD3" s="12">
        <v>1.3</v>
      </c>
      <c r="AE3" s="12">
        <v>0.1</v>
      </c>
      <c r="AF3" s="12"/>
      <c r="AG3" s="11" t="s">
        <v>419</v>
      </c>
      <c r="AH3" s="11" t="s">
        <v>414</v>
      </c>
      <c r="AI3" s="11" t="s">
        <v>157</v>
      </c>
      <c r="AJ3" s="8"/>
      <c r="AK3" s="8" t="s">
        <v>190</v>
      </c>
      <c r="AL3" s="31" t="s">
        <v>191</v>
      </c>
    </row>
    <row r="4" spans="1:38" s="5" customFormat="1">
      <c r="A4" s="6">
        <v>44568</v>
      </c>
      <c r="B4" s="25" t="s">
        <v>149</v>
      </c>
      <c r="C4" s="8" t="s">
        <v>168</v>
      </c>
      <c r="D4" s="9">
        <v>7.9942129629629641E-2</v>
      </c>
      <c r="E4" s="8" t="s">
        <v>251</v>
      </c>
      <c r="F4" s="10">
        <v>13.3</v>
      </c>
      <c r="G4" s="10">
        <v>11.6</v>
      </c>
      <c r="H4" s="10">
        <v>13.4</v>
      </c>
      <c r="I4" s="10">
        <v>12.6</v>
      </c>
      <c r="J4" s="10">
        <v>12.9</v>
      </c>
      <c r="K4" s="10">
        <v>13.2</v>
      </c>
      <c r="L4" s="10">
        <v>12.7</v>
      </c>
      <c r="M4" s="10">
        <v>12.9</v>
      </c>
      <c r="N4" s="10">
        <v>13.1</v>
      </c>
      <c r="O4" s="27">
        <f>SUM(F4:H4)</f>
        <v>38.299999999999997</v>
      </c>
      <c r="P4" s="27">
        <f>SUM(I4:K4)</f>
        <v>38.700000000000003</v>
      </c>
      <c r="Q4" s="27">
        <f>SUM(L4:N4)</f>
        <v>38.700000000000003</v>
      </c>
      <c r="R4" s="28">
        <f>SUM(F4:J4)</f>
        <v>63.8</v>
      </c>
      <c r="S4" s="28">
        <f>SUM(J4:N4)</f>
        <v>64.8</v>
      </c>
      <c r="T4" s="11" t="s">
        <v>166</v>
      </c>
      <c r="U4" s="11" t="s">
        <v>250</v>
      </c>
      <c r="V4" s="13" t="s">
        <v>252</v>
      </c>
      <c r="W4" s="13" t="s">
        <v>253</v>
      </c>
      <c r="X4" s="13" t="s">
        <v>254</v>
      </c>
      <c r="Y4" s="12">
        <v>2.9</v>
      </c>
      <c r="Z4" s="12">
        <v>1.9</v>
      </c>
      <c r="AA4" s="11" t="s">
        <v>157</v>
      </c>
      <c r="AB4" s="12">
        <v>0.5</v>
      </c>
      <c r="AC4" s="12" t="s">
        <v>413</v>
      </c>
      <c r="AD4" s="12">
        <v>0.3</v>
      </c>
      <c r="AE4" s="12">
        <v>0.2</v>
      </c>
      <c r="AF4" s="12"/>
      <c r="AG4" s="11" t="s">
        <v>312</v>
      </c>
      <c r="AH4" s="11" t="s">
        <v>414</v>
      </c>
      <c r="AI4" s="11" t="s">
        <v>157</v>
      </c>
      <c r="AJ4" s="8" t="s">
        <v>367</v>
      </c>
      <c r="AK4" s="8" t="s">
        <v>266</v>
      </c>
      <c r="AL4" s="31" t="s">
        <v>267</v>
      </c>
    </row>
    <row r="5" spans="1:38" s="5" customFormat="1">
      <c r="A5" s="6">
        <v>44568</v>
      </c>
      <c r="B5" s="25" t="s">
        <v>129</v>
      </c>
      <c r="C5" s="8" t="s">
        <v>168</v>
      </c>
      <c r="D5" s="9">
        <v>8.0659722222222216E-2</v>
      </c>
      <c r="E5" s="8" t="s">
        <v>275</v>
      </c>
      <c r="F5" s="10">
        <v>13.4</v>
      </c>
      <c r="G5" s="10">
        <v>12.2</v>
      </c>
      <c r="H5" s="10">
        <v>15.1</v>
      </c>
      <c r="I5" s="10">
        <v>13</v>
      </c>
      <c r="J5" s="10">
        <v>11.8</v>
      </c>
      <c r="K5" s="10">
        <v>12.3</v>
      </c>
      <c r="L5" s="10">
        <v>12.9</v>
      </c>
      <c r="M5" s="10">
        <v>12.7</v>
      </c>
      <c r="N5" s="10">
        <v>13.5</v>
      </c>
      <c r="O5" s="27">
        <f>SUM(F5:H5)</f>
        <v>40.700000000000003</v>
      </c>
      <c r="P5" s="27">
        <f>SUM(I5:K5)</f>
        <v>37.1</v>
      </c>
      <c r="Q5" s="27">
        <f>SUM(L5:N5)</f>
        <v>39.1</v>
      </c>
      <c r="R5" s="28">
        <f>SUM(F5:J5)</f>
        <v>65.5</v>
      </c>
      <c r="S5" s="28">
        <f>SUM(J5:N5)</f>
        <v>63.2</v>
      </c>
      <c r="T5" s="11" t="s">
        <v>274</v>
      </c>
      <c r="U5" s="11" t="s">
        <v>167</v>
      </c>
      <c r="V5" s="13" t="s">
        <v>276</v>
      </c>
      <c r="W5" s="13" t="s">
        <v>247</v>
      </c>
      <c r="X5" s="13" t="s">
        <v>257</v>
      </c>
      <c r="Y5" s="12">
        <v>2.9</v>
      </c>
      <c r="Z5" s="12">
        <v>1.9</v>
      </c>
      <c r="AA5" s="11" t="s">
        <v>157</v>
      </c>
      <c r="AB5" s="12">
        <v>1.4</v>
      </c>
      <c r="AC5" s="12" t="s">
        <v>413</v>
      </c>
      <c r="AD5" s="12">
        <v>1.2</v>
      </c>
      <c r="AE5" s="12">
        <v>0.2</v>
      </c>
      <c r="AF5" s="12"/>
      <c r="AG5" s="11" t="s">
        <v>419</v>
      </c>
      <c r="AH5" s="11" t="s">
        <v>312</v>
      </c>
      <c r="AI5" s="11" t="s">
        <v>163</v>
      </c>
      <c r="AJ5" s="8" t="s">
        <v>367</v>
      </c>
      <c r="AK5" s="8" t="s">
        <v>273</v>
      </c>
      <c r="AL5" s="31" t="s">
        <v>288</v>
      </c>
    </row>
    <row r="6" spans="1:38" s="5" customFormat="1">
      <c r="A6" s="6">
        <v>44568</v>
      </c>
      <c r="B6" s="25" t="s">
        <v>120</v>
      </c>
      <c r="C6" s="8" t="s">
        <v>168</v>
      </c>
      <c r="D6" s="9">
        <v>7.857638888888889E-2</v>
      </c>
      <c r="E6" s="32" t="s">
        <v>284</v>
      </c>
      <c r="F6" s="10">
        <v>12.8</v>
      </c>
      <c r="G6" s="10">
        <v>11.1</v>
      </c>
      <c r="H6" s="10">
        <v>13.1</v>
      </c>
      <c r="I6" s="10">
        <v>12.8</v>
      </c>
      <c r="J6" s="10">
        <v>12.4</v>
      </c>
      <c r="K6" s="10">
        <v>12.8</v>
      </c>
      <c r="L6" s="10">
        <v>12.8</v>
      </c>
      <c r="M6" s="10">
        <v>12.6</v>
      </c>
      <c r="N6" s="10">
        <v>13.5</v>
      </c>
      <c r="O6" s="27">
        <f>SUM(F6:H6)</f>
        <v>37</v>
      </c>
      <c r="P6" s="27">
        <f>SUM(I6:K6)</f>
        <v>38</v>
      </c>
      <c r="Q6" s="27">
        <f>SUM(L6:N6)</f>
        <v>38.9</v>
      </c>
      <c r="R6" s="28">
        <f>SUM(F6:J6)</f>
        <v>62.199999999999996</v>
      </c>
      <c r="S6" s="28">
        <f>SUM(J6:N6)</f>
        <v>64.099999999999994</v>
      </c>
      <c r="T6" s="11" t="s">
        <v>166</v>
      </c>
      <c r="U6" s="11" t="s">
        <v>167</v>
      </c>
      <c r="V6" s="13" t="s">
        <v>247</v>
      </c>
      <c r="W6" s="13" t="s">
        <v>196</v>
      </c>
      <c r="X6" s="13" t="s">
        <v>210</v>
      </c>
      <c r="Y6" s="12">
        <v>2.9</v>
      </c>
      <c r="Z6" s="12">
        <v>1.9</v>
      </c>
      <c r="AA6" s="11" t="s">
        <v>157</v>
      </c>
      <c r="AB6" s="12">
        <v>0.3</v>
      </c>
      <c r="AC6" s="12" t="s">
        <v>413</v>
      </c>
      <c r="AD6" s="12">
        <v>0.1</v>
      </c>
      <c r="AE6" s="12">
        <v>0.2</v>
      </c>
      <c r="AF6" s="12"/>
      <c r="AG6" s="11" t="s">
        <v>312</v>
      </c>
      <c r="AH6" s="11" t="s">
        <v>312</v>
      </c>
      <c r="AI6" s="11" t="s">
        <v>163</v>
      </c>
      <c r="AJ6" s="8" t="s">
        <v>367</v>
      </c>
      <c r="AK6" s="8" t="s">
        <v>286</v>
      </c>
      <c r="AL6" s="31" t="s">
        <v>287</v>
      </c>
    </row>
    <row r="7" spans="1:38" s="5" customFormat="1">
      <c r="A7" s="6">
        <v>44568</v>
      </c>
      <c r="B7" s="25" t="s">
        <v>122</v>
      </c>
      <c r="C7" s="8" t="s">
        <v>168</v>
      </c>
      <c r="D7" s="9">
        <v>7.9212962962962971E-2</v>
      </c>
      <c r="E7" s="8" t="s">
        <v>244</v>
      </c>
      <c r="F7" s="10">
        <v>12.8</v>
      </c>
      <c r="G7" s="10">
        <v>11.8</v>
      </c>
      <c r="H7" s="10">
        <v>14.1</v>
      </c>
      <c r="I7" s="10">
        <v>13.8</v>
      </c>
      <c r="J7" s="10">
        <v>12</v>
      </c>
      <c r="K7" s="10">
        <v>12.5</v>
      </c>
      <c r="L7" s="10">
        <v>12.3</v>
      </c>
      <c r="M7" s="10">
        <v>12.6</v>
      </c>
      <c r="N7" s="10">
        <v>12.5</v>
      </c>
      <c r="O7" s="27">
        <f t="shared" ref="O7:O14" si="0">SUM(F7:H7)</f>
        <v>38.700000000000003</v>
      </c>
      <c r="P7" s="27">
        <f t="shared" ref="P7:P14" si="1">SUM(I7:K7)</f>
        <v>38.299999999999997</v>
      </c>
      <c r="Q7" s="27">
        <f t="shared" ref="Q7:Q14" si="2">SUM(L7:N7)</f>
        <v>37.4</v>
      </c>
      <c r="R7" s="28">
        <f t="shared" ref="R7:R14" si="3">SUM(F7:J7)</f>
        <v>64.5</v>
      </c>
      <c r="S7" s="28">
        <f t="shared" ref="S7:S14" si="4">SUM(J7:N7)</f>
        <v>61.9</v>
      </c>
      <c r="T7" s="11" t="s">
        <v>274</v>
      </c>
      <c r="U7" s="11" t="s">
        <v>194</v>
      </c>
      <c r="V7" s="13" t="s">
        <v>196</v>
      </c>
      <c r="W7" s="13" t="s">
        <v>285</v>
      </c>
      <c r="X7" s="13" t="s">
        <v>247</v>
      </c>
      <c r="Y7" s="12">
        <v>2.9</v>
      </c>
      <c r="Z7" s="12">
        <v>1.9</v>
      </c>
      <c r="AA7" s="11" t="s">
        <v>157</v>
      </c>
      <c r="AB7" s="12">
        <v>1.6</v>
      </c>
      <c r="AC7" s="12" t="s">
        <v>413</v>
      </c>
      <c r="AD7" s="12">
        <v>1.4</v>
      </c>
      <c r="AE7" s="12">
        <v>0.2</v>
      </c>
      <c r="AF7" s="12"/>
      <c r="AG7" s="11" t="s">
        <v>419</v>
      </c>
      <c r="AH7" s="11" t="s">
        <v>414</v>
      </c>
      <c r="AI7" s="11" t="s">
        <v>157</v>
      </c>
      <c r="AJ7" s="8" t="s">
        <v>367</v>
      </c>
      <c r="AK7" s="8" t="s">
        <v>289</v>
      </c>
      <c r="AL7" s="31" t="s">
        <v>290</v>
      </c>
    </row>
    <row r="8" spans="1:38" s="5" customFormat="1">
      <c r="A8" s="6">
        <v>44569</v>
      </c>
      <c r="B8" s="35" t="s">
        <v>149</v>
      </c>
      <c r="C8" s="8" t="s">
        <v>168</v>
      </c>
      <c r="D8" s="9">
        <v>8.0601851851851855E-2</v>
      </c>
      <c r="E8" s="32" t="s">
        <v>315</v>
      </c>
      <c r="F8" s="10">
        <v>12.8</v>
      </c>
      <c r="G8" s="10">
        <v>11.1</v>
      </c>
      <c r="H8" s="10">
        <v>13.2</v>
      </c>
      <c r="I8" s="10">
        <v>13.3</v>
      </c>
      <c r="J8" s="10">
        <v>13.2</v>
      </c>
      <c r="K8" s="10">
        <v>13.4</v>
      </c>
      <c r="L8" s="10">
        <v>13</v>
      </c>
      <c r="M8" s="10">
        <v>13.3</v>
      </c>
      <c r="N8" s="10">
        <v>13.1</v>
      </c>
      <c r="O8" s="27">
        <f t="shared" si="0"/>
        <v>37.099999999999994</v>
      </c>
      <c r="P8" s="27">
        <f t="shared" si="1"/>
        <v>39.9</v>
      </c>
      <c r="Q8" s="27">
        <f t="shared" si="2"/>
        <v>39.4</v>
      </c>
      <c r="R8" s="28">
        <f t="shared" si="3"/>
        <v>63.599999999999994</v>
      </c>
      <c r="S8" s="28">
        <f t="shared" si="4"/>
        <v>66</v>
      </c>
      <c r="T8" s="11" t="s">
        <v>166</v>
      </c>
      <c r="U8" s="11" t="s">
        <v>314</v>
      </c>
      <c r="V8" s="13" t="s">
        <v>316</v>
      </c>
      <c r="W8" s="13" t="s">
        <v>310</v>
      </c>
      <c r="X8" s="13" t="s">
        <v>197</v>
      </c>
      <c r="Y8" s="12">
        <v>2.1</v>
      </c>
      <c r="Z8" s="12">
        <v>2.7</v>
      </c>
      <c r="AA8" s="11" t="s">
        <v>157</v>
      </c>
      <c r="AB8" s="12">
        <v>1.2</v>
      </c>
      <c r="AC8" s="12" t="s">
        <v>413</v>
      </c>
      <c r="AD8" s="12">
        <v>1</v>
      </c>
      <c r="AE8" s="12">
        <v>0.2</v>
      </c>
      <c r="AF8" s="12"/>
      <c r="AG8" s="11" t="s">
        <v>419</v>
      </c>
      <c r="AH8" s="11" t="s">
        <v>312</v>
      </c>
      <c r="AI8" s="11" t="s">
        <v>163</v>
      </c>
      <c r="AJ8" s="8" t="s">
        <v>367</v>
      </c>
      <c r="AK8" s="8" t="s">
        <v>321</v>
      </c>
      <c r="AL8" s="31" t="s">
        <v>320</v>
      </c>
    </row>
    <row r="9" spans="1:38" s="5" customFormat="1">
      <c r="A9" s="6">
        <v>44569</v>
      </c>
      <c r="B9" s="25" t="s">
        <v>121</v>
      </c>
      <c r="C9" s="8" t="s">
        <v>168</v>
      </c>
      <c r="D9" s="9">
        <v>7.9872685185185185E-2</v>
      </c>
      <c r="E9" s="32" t="s">
        <v>317</v>
      </c>
      <c r="F9" s="10">
        <v>13.1</v>
      </c>
      <c r="G9" s="10">
        <v>12</v>
      </c>
      <c r="H9" s="10">
        <v>13.6</v>
      </c>
      <c r="I9" s="10">
        <v>13.4</v>
      </c>
      <c r="J9" s="10">
        <v>13</v>
      </c>
      <c r="K9" s="10">
        <v>13.1</v>
      </c>
      <c r="L9" s="10">
        <v>12.3</v>
      </c>
      <c r="M9" s="10">
        <v>11.8</v>
      </c>
      <c r="N9" s="10">
        <v>12.8</v>
      </c>
      <c r="O9" s="27">
        <f t="shared" si="0"/>
        <v>38.700000000000003</v>
      </c>
      <c r="P9" s="27">
        <f t="shared" si="1"/>
        <v>39.5</v>
      </c>
      <c r="Q9" s="27">
        <f t="shared" si="2"/>
        <v>36.900000000000006</v>
      </c>
      <c r="R9" s="28">
        <f t="shared" si="3"/>
        <v>65.099999999999994</v>
      </c>
      <c r="S9" s="28">
        <f t="shared" si="4"/>
        <v>63</v>
      </c>
      <c r="T9" s="11" t="s">
        <v>193</v>
      </c>
      <c r="U9" s="11" t="s">
        <v>200</v>
      </c>
      <c r="V9" s="13" t="s">
        <v>252</v>
      </c>
      <c r="W9" s="13" t="s">
        <v>354</v>
      </c>
      <c r="X9" s="13" t="s">
        <v>355</v>
      </c>
      <c r="Y9" s="12">
        <v>2.1</v>
      </c>
      <c r="Z9" s="12">
        <v>2.7</v>
      </c>
      <c r="AA9" s="11" t="s">
        <v>157</v>
      </c>
      <c r="AB9" s="12">
        <v>-0.1</v>
      </c>
      <c r="AC9" s="12">
        <v>-0.7</v>
      </c>
      <c r="AD9" s="12">
        <v>-1</v>
      </c>
      <c r="AE9" s="12">
        <v>0.2</v>
      </c>
      <c r="AF9" s="12"/>
      <c r="AG9" s="11" t="s">
        <v>417</v>
      </c>
      <c r="AH9" s="11" t="s">
        <v>312</v>
      </c>
      <c r="AI9" s="11" t="s">
        <v>157</v>
      </c>
      <c r="AJ9" s="8" t="s">
        <v>367</v>
      </c>
      <c r="AK9" s="8" t="s">
        <v>328</v>
      </c>
      <c r="AL9" s="31" t="s">
        <v>329</v>
      </c>
    </row>
    <row r="10" spans="1:38" s="5" customFormat="1">
      <c r="A10" s="6">
        <v>44569</v>
      </c>
      <c r="B10" s="25" t="s">
        <v>122</v>
      </c>
      <c r="C10" s="8" t="s">
        <v>168</v>
      </c>
      <c r="D10" s="9">
        <v>7.9166666666666663E-2</v>
      </c>
      <c r="E10" s="8" t="s">
        <v>352</v>
      </c>
      <c r="F10" s="10">
        <v>12.9</v>
      </c>
      <c r="G10" s="10">
        <v>11.2</v>
      </c>
      <c r="H10" s="10">
        <v>12.6</v>
      </c>
      <c r="I10" s="10">
        <v>13</v>
      </c>
      <c r="J10" s="10">
        <v>12.8</v>
      </c>
      <c r="K10" s="10">
        <v>12.5</v>
      </c>
      <c r="L10" s="10">
        <v>12.8</v>
      </c>
      <c r="M10" s="10">
        <v>12.8</v>
      </c>
      <c r="N10" s="10">
        <v>13.4</v>
      </c>
      <c r="O10" s="27">
        <f t="shared" si="0"/>
        <v>36.700000000000003</v>
      </c>
      <c r="P10" s="27">
        <f t="shared" si="1"/>
        <v>38.299999999999997</v>
      </c>
      <c r="Q10" s="27">
        <f t="shared" si="2"/>
        <v>39</v>
      </c>
      <c r="R10" s="28">
        <f t="shared" si="3"/>
        <v>62.5</v>
      </c>
      <c r="S10" s="28">
        <f t="shared" si="4"/>
        <v>64.300000000000011</v>
      </c>
      <c r="T10" s="11" t="s">
        <v>166</v>
      </c>
      <c r="U10" s="11" t="s">
        <v>314</v>
      </c>
      <c r="V10" s="13" t="s">
        <v>247</v>
      </c>
      <c r="W10" s="13" t="s">
        <v>285</v>
      </c>
      <c r="X10" s="13" t="s">
        <v>353</v>
      </c>
      <c r="Y10" s="12">
        <v>2.1</v>
      </c>
      <c r="Z10" s="12">
        <v>2.7</v>
      </c>
      <c r="AA10" s="11" t="s">
        <v>157</v>
      </c>
      <c r="AB10" s="12">
        <v>1.2</v>
      </c>
      <c r="AC10" s="12" t="s">
        <v>413</v>
      </c>
      <c r="AD10" s="12">
        <v>1</v>
      </c>
      <c r="AE10" s="12">
        <v>0.2</v>
      </c>
      <c r="AF10" s="12"/>
      <c r="AG10" s="11" t="s">
        <v>419</v>
      </c>
      <c r="AH10" s="11" t="s">
        <v>312</v>
      </c>
      <c r="AI10" s="11" t="s">
        <v>157</v>
      </c>
      <c r="AJ10" s="8" t="s">
        <v>367</v>
      </c>
      <c r="AK10" s="8" t="s">
        <v>350</v>
      </c>
      <c r="AL10" s="31" t="s">
        <v>351</v>
      </c>
    </row>
    <row r="11" spans="1:38" s="5" customFormat="1">
      <c r="A11" s="6">
        <v>44570</v>
      </c>
      <c r="B11" s="25" t="s">
        <v>121</v>
      </c>
      <c r="C11" s="8" t="s">
        <v>168</v>
      </c>
      <c r="D11" s="9">
        <v>8.1273148148148136E-2</v>
      </c>
      <c r="E11" s="32" t="s">
        <v>372</v>
      </c>
      <c r="F11" s="10">
        <v>13.2</v>
      </c>
      <c r="G11" s="10">
        <v>11.9</v>
      </c>
      <c r="H11" s="10">
        <v>13.8</v>
      </c>
      <c r="I11" s="10">
        <v>13</v>
      </c>
      <c r="J11" s="10">
        <v>13</v>
      </c>
      <c r="K11" s="10">
        <v>13.1</v>
      </c>
      <c r="L11" s="10">
        <v>12.9</v>
      </c>
      <c r="M11" s="10">
        <v>13</v>
      </c>
      <c r="N11" s="10">
        <v>13.3</v>
      </c>
      <c r="O11" s="27">
        <f t="shared" si="0"/>
        <v>38.900000000000006</v>
      </c>
      <c r="P11" s="27">
        <f t="shared" si="1"/>
        <v>39.1</v>
      </c>
      <c r="Q11" s="27">
        <f t="shared" si="2"/>
        <v>39.200000000000003</v>
      </c>
      <c r="R11" s="28">
        <f t="shared" si="3"/>
        <v>64.900000000000006</v>
      </c>
      <c r="S11" s="28">
        <f t="shared" si="4"/>
        <v>65.3</v>
      </c>
      <c r="T11" s="11" t="s">
        <v>193</v>
      </c>
      <c r="U11" s="11" t="s">
        <v>167</v>
      </c>
      <c r="V11" s="13" t="s">
        <v>373</v>
      </c>
      <c r="W11" s="13" t="s">
        <v>205</v>
      </c>
      <c r="X11" s="13" t="s">
        <v>205</v>
      </c>
      <c r="Y11" s="12">
        <v>2.4</v>
      </c>
      <c r="Z11" s="12">
        <v>2.6</v>
      </c>
      <c r="AA11" s="11" t="s">
        <v>157</v>
      </c>
      <c r="AB11" s="12">
        <v>2</v>
      </c>
      <c r="AC11" s="12" t="s">
        <v>413</v>
      </c>
      <c r="AD11" s="12">
        <v>1.7</v>
      </c>
      <c r="AE11" s="12">
        <v>0.3</v>
      </c>
      <c r="AF11" s="12"/>
      <c r="AG11" s="11" t="s">
        <v>419</v>
      </c>
      <c r="AH11" s="11" t="s">
        <v>414</v>
      </c>
      <c r="AI11" s="11" t="s">
        <v>157</v>
      </c>
      <c r="AJ11" s="8" t="s">
        <v>367</v>
      </c>
      <c r="AK11" s="8" t="s">
        <v>389</v>
      </c>
      <c r="AL11" s="31" t="s">
        <v>390</v>
      </c>
    </row>
    <row r="12" spans="1:38" s="5" customFormat="1">
      <c r="A12" s="6">
        <v>44570</v>
      </c>
      <c r="B12" s="25" t="s">
        <v>123</v>
      </c>
      <c r="C12" s="8" t="s">
        <v>168</v>
      </c>
      <c r="D12" s="9">
        <v>7.9212962962962971E-2</v>
      </c>
      <c r="E12" s="8" t="s">
        <v>370</v>
      </c>
      <c r="F12" s="10">
        <v>13.1</v>
      </c>
      <c r="G12" s="10">
        <v>11.3</v>
      </c>
      <c r="H12" s="10">
        <v>13.6</v>
      </c>
      <c r="I12" s="10">
        <v>13.3</v>
      </c>
      <c r="J12" s="10">
        <v>13</v>
      </c>
      <c r="K12" s="10">
        <v>13.1</v>
      </c>
      <c r="L12" s="10">
        <v>12.3</v>
      </c>
      <c r="M12" s="10">
        <v>12.1</v>
      </c>
      <c r="N12" s="10">
        <v>12.6</v>
      </c>
      <c r="O12" s="27">
        <f t="shared" si="0"/>
        <v>38</v>
      </c>
      <c r="P12" s="27">
        <f t="shared" si="1"/>
        <v>39.4</v>
      </c>
      <c r="Q12" s="27">
        <f t="shared" si="2"/>
        <v>37</v>
      </c>
      <c r="R12" s="28">
        <f t="shared" si="3"/>
        <v>64.3</v>
      </c>
      <c r="S12" s="28">
        <f t="shared" si="4"/>
        <v>63.100000000000009</v>
      </c>
      <c r="T12" s="11" t="s">
        <v>193</v>
      </c>
      <c r="U12" s="11" t="s">
        <v>241</v>
      </c>
      <c r="V12" s="13" t="s">
        <v>375</v>
      </c>
      <c r="W12" s="13" t="s">
        <v>237</v>
      </c>
      <c r="X12" s="13" t="s">
        <v>197</v>
      </c>
      <c r="Y12" s="12">
        <v>2.4</v>
      </c>
      <c r="Z12" s="12">
        <v>2.6</v>
      </c>
      <c r="AA12" s="11" t="s">
        <v>157</v>
      </c>
      <c r="AB12" s="12">
        <v>0.2</v>
      </c>
      <c r="AC12" s="12">
        <v>-0.6</v>
      </c>
      <c r="AD12" s="12">
        <v>-0.7</v>
      </c>
      <c r="AE12" s="12">
        <v>0.3</v>
      </c>
      <c r="AF12" s="12"/>
      <c r="AG12" s="11" t="s">
        <v>415</v>
      </c>
      <c r="AH12" s="11" t="s">
        <v>312</v>
      </c>
      <c r="AI12" s="11" t="s">
        <v>163</v>
      </c>
      <c r="AJ12" s="8" t="s">
        <v>367</v>
      </c>
      <c r="AK12" s="8" t="s">
        <v>393</v>
      </c>
      <c r="AL12" s="31" t="s">
        <v>394</v>
      </c>
    </row>
    <row r="13" spans="1:38" s="5" customFormat="1">
      <c r="A13" s="6">
        <v>44570</v>
      </c>
      <c r="B13" s="35" t="s">
        <v>120</v>
      </c>
      <c r="C13" s="8" t="s">
        <v>168</v>
      </c>
      <c r="D13" s="9">
        <v>7.9872685185185185E-2</v>
      </c>
      <c r="E13" s="8" t="s">
        <v>371</v>
      </c>
      <c r="F13" s="10">
        <v>12.7</v>
      </c>
      <c r="G13" s="10">
        <v>11.1</v>
      </c>
      <c r="H13" s="10">
        <v>13.3</v>
      </c>
      <c r="I13" s="10">
        <v>13.3</v>
      </c>
      <c r="J13" s="10">
        <v>13.4</v>
      </c>
      <c r="K13" s="10">
        <v>13.1</v>
      </c>
      <c r="L13" s="10">
        <v>13</v>
      </c>
      <c r="M13" s="10">
        <v>12</v>
      </c>
      <c r="N13" s="10">
        <v>13.2</v>
      </c>
      <c r="O13" s="27">
        <f t="shared" si="0"/>
        <v>37.099999999999994</v>
      </c>
      <c r="P13" s="27">
        <f t="shared" si="1"/>
        <v>39.800000000000004</v>
      </c>
      <c r="Q13" s="27">
        <f t="shared" si="2"/>
        <v>38.200000000000003</v>
      </c>
      <c r="R13" s="28">
        <f t="shared" si="3"/>
        <v>63.79999999999999</v>
      </c>
      <c r="S13" s="28">
        <f t="shared" si="4"/>
        <v>64.7</v>
      </c>
      <c r="T13" s="11" t="s">
        <v>193</v>
      </c>
      <c r="U13" s="11" t="s">
        <v>194</v>
      </c>
      <c r="V13" s="13" t="s">
        <v>180</v>
      </c>
      <c r="W13" s="13" t="s">
        <v>375</v>
      </c>
      <c r="X13" s="13" t="s">
        <v>196</v>
      </c>
      <c r="Y13" s="12">
        <v>2.4</v>
      </c>
      <c r="Z13" s="12">
        <v>2.6</v>
      </c>
      <c r="AA13" s="11" t="s">
        <v>157</v>
      </c>
      <c r="AB13" s="12">
        <v>1.5</v>
      </c>
      <c r="AC13" s="12" t="s">
        <v>413</v>
      </c>
      <c r="AD13" s="12">
        <v>1.2</v>
      </c>
      <c r="AE13" s="12">
        <v>0.3</v>
      </c>
      <c r="AF13" s="12"/>
      <c r="AG13" s="11" t="s">
        <v>419</v>
      </c>
      <c r="AH13" s="11" t="s">
        <v>312</v>
      </c>
      <c r="AI13" s="11" t="s">
        <v>163</v>
      </c>
      <c r="AJ13" s="8" t="s">
        <v>367</v>
      </c>
      <c r="AK13" s="8" t="s">
        <v>403</v>
      </c>
      <c r="AL13" s="31" t="s">
        <v>404</v>
      </c>
    </row>
    <row r="14" spans="1:38" s="5" customFormat="1">
      <c r="A14" s="6">
        <v>44570</v>
      </c>
      <c r="B14" s="25" t="s">
        <v>153</v>
      </c>
      <c r="C14" s="8" t="s">
        <v>168</v>
      </c>
      <c r="D14" s="9">
        <v>7.7881944444444448E-2</v>
      </c>
      <c r="E14" s="8" t="s">
        <v>383</v>
      </c>
      <c r="F14" s="10">
        <v>12.6</v>
      </c>
      <c r="G14" s="10">
        <v>11.2</v>
      </c>
      <c r="H14" s="10">
        <v>13.1</v>
      </c>
      <c r="I14" s="10">
        <v>13.1</v>
      </c>
      <c r="J14" s="10">
        <v>12.7</v>
      </c>
      <c r="K14" s="10">
        <v>12.5</v>
      </c>
      <c r="L14" s="10">
        <v>12.2</v>
      </c>
      <c r="M14" s="10">
        <v>12.7</v>
      </c>
      <c r="N14" s="10">
        <v>12.8</v>
      </c>
      <c r="O14" s="27">
        <f t="shared" si="0"/>
        <v>36.9</v>
      </c>
      <c r="P14" s="27">
        <f t="shared" si="1"/>
        <v>38.299999999999997</v>
      </c>
      <c r="Q14" s="27">
        <f t="shared" si="2"/>
        <v>37.700000000000003</v>
      </c>
      <c r="R14" s="28">
        <f t="shared" si="3"/>
        <v>62.7</v>
      </c>
      <c r="S14" s="28">
        <f t="shared" si="4"/>
        <v>62.899999999999991</v>
      </c>
      <c r="T14" s="11" t="s">
        <v>193</v>
      </c>
      <c r="U14" s="11" t="s">
        <v>194</v>
      </c>
      <c r="V14" s="13" t="s">
        <v>254</v>
      </c>
      <c r="W14" s="13" t="s">
        <v>170</v>
      </c>
      <c r="X14" s="13" t="s">
        <v>348</v>
      </c>
      <c r="Y14" s="12">
        <v>2.4</v>
      </c>
      <c r="Z14" s="12">
        <v>2.6</v>
      </c>
      <c r="AA14" s="11" t="s">
        <v>157</v>
      </c>
      <c r="AB14" s="12">
        <v>0.9</v>
      </c>
      <c r="AC14" s="12" t="s">
        <v>413</v>
      </c>
      <c r="AD14" s="12">
        <v>0.6</v>
      </c>
      <c r="AE14" s="12">
        <v>0.3</v>
      </c>
      <c r="AF14" s="12"/>
      <c r="AG14" s="11" t="s">
        <v>414</v>
      </c>
      <c r="AH14" s="11" t="s">
        <v>312</v>
      </c>
      <c r="AI14" s="11" t="s">
        <v>163</v>
      </c>
      <c r="AJ14" s="8" t="s">
        <v>367</v>
      </c>
      <c r="AK14" s="8" t="s">
        <v>407</v>
      </c>
      <c r="AL14" s="31" t="s">
        <v>408</v>
      </c>
    </row>
    <row r="15" spans="1:38" s="5" customFormat="1">
      <c r="A15" s="6">
        <v>44940</v>
      </c>
      <c r="B15" s="25" t="s">
        <v>121</v>
      </c>
      <c r="C15" s="8" t="s">
        <v>425</v>
      </c>
      <c r="D15" s="9">
        <v>7.9270833333333332E-2</v>
      </c>
      <c r="E15" s="8" t="s">
        <v>436</v>
      </c>
      <c r="F15" s="10">
        <v>12.9</v>
      </c>
      <c r="G15" s="10">
        <v>11.9</v>
      </c>
      <c r="H15" s="10">
        <v>13.5</v>
      </c>
      <c r="I15" s="10">
        <v>13.2</v>
      </c>
      <c r="J15" s="10">
        <v>13</v>
      </c>
      <c r="K15" s="10">
        <v>12.8</v>
      </c>
      <c r="L15" s="10">
        <v>12.5</v>
      </c>
      <c r="M15" s="10">
        <v>12.5</v>
      </c>
      <c r="N15" s="10">
        <v>12.6</v>
      </c>
      <c r="O15" s="27">
        <f>SUM(F15:H15)</f>
        <v>38.299999999999997</v>
      </c>
      <c r="P15" s="27">
        <f>SUM(I15:K15)</f>
        <v>39</v>
      </c>
      <c r="Q15" s="27">
        <f>SUM(L15:N15)</f>
        <v>37.6</v>
      </c>
      <c r="R15" s="28">
        <f>SUM(F15:J15)</f>
        <v>64.5</v>
      </c>
      <c r="S15" s="28">
        <f>SUM(J15:N15)</f>
        <v>63.4</v>
      </c>
      <c r="T15" s="11" t="s">
        <v>193</v>
      </c>
      <c r="U15" s="11" t="s">
        <v>194</v>
      </c>
      <c r="V15" s="13" t="s">
        <v>172</v>
      </c>
      <c r="W15" s="13" t="s">
        <v>437</v>
      </c>
      <c r="X15" s="13" t="s">
        <v>205</v>
      </c>
      <c r="Y15" s="12">
        <v>7.6</v>
      </c>
      <c r="Z15" s="12">
        <v>8.6</v>
      </c>
      <c r="AA15" s="11" t="s">
        <v>159</v>
      </c>
      <c r="AB15" s="12">
        <v>-0.3</v>
      </c>
      <c r="AC15" s="12" t="s">
        <v>413</v>
      </c>
      <c r="AD15" s="12">
        <v>0.4</v>
      </c>
      <c r="AE15" s="12">
        <v>-0.7</v>
      </c>
      <c r="AF15" s="12"/>
      <c r="AG15" s="11" t="s">
        <v>414</v>
      </c>
      <c r="AH15" s="11" t="s">
        <v>414</v>
      </c>
      <c r="AI15" s="11" t="s">
        <v>157</v>
      </c>
      <c r="AJ15" s="8"/>
      <c r="AK15" s="8" t="s">
        <v>497</v>
      </c>
      <c r="AL15" s="31" t="s">
        <v>498</v>
      </c>
    </row>
    <row r="16" spans="1:38" s="5" customFormat="1">
      <c r="A16" s="6">
        <v>44940</v>
      </c>
      <c r="B16" s="25" t="s">
        <v>120</v>
      </c>
      <c r="C16" s="8" t="s">
        <v>425</v>
      </c>
      <c r="D16" s="9">
        <v>7.8506944444444449E-2</v>
      </c>
      <c r="E16" s="8" t="s">
        <v>426</v>
      </c>
      <c r="F16" s="10">
        <v>12.6</v>
      </c>
      <c r="G16" s="10">
        <v>11.5</v>
      </c>
      <c r="H16" s="10">
        <v>13.2</v>
      </c>
      <c r="I16" s="10">
        <v>13.1</v>
      </c>
      <c r="J16" s="10">
        <v>12.6</v>
      </c>
      <c r="K16" s="10">
        <v>12.5</v>
      </c>
      <c r="L16" s="10">
        <v>12.3</v>
      </c>
      <c r="M16" s="10">
        <v>12.3</v>
      </c>
      <c r="N16" s="10">
        <v>13.2</v>
      </c>
      <c r="O16" s="27">
        <f>SUM(F16:H16)</f>
        <v>37.299999999999997</v>
      </c>
      <c r="P16" s="27">
        <f>SUM(I16:K16)</f>
        <v>38.200000000000003</v>
      </c>
      <c r="Q16" s="27">
        <f>SUM(L16:N16)</f>
        <v>37.799999999999997</v>
      </c>
      <c r="R16" s="28">
        <f>SUM(F16:J16)</f>
        <v>63</v>
      </c>
      <c r="S16" s="28">
        <f>SUM(J16:N16)</f>
        <v>62.900000000000006</v>
      </c>
      <c r="T16" s="11" t="s">
        <v>193</v>
      </c>
      <c r="U16" s="11" t="s">
        <v>194</v>
      </c>
      <c r="V16" s="13" t="s">
        <v>281</v>
      </c>
      <c r="W16" s="13" t="s">
        <v>446</v>
      </c>
      <c r="X16" s="13" t="s">
        <v>254</v>
      </c>
      <c r="Y16" s="12">
        <v>7.6</v>
      </c>
      <c r="Z16" s="12">
        <v>8.6</v>
      </c>
      <c r="AA16" s="11" t="s">
        <v>159</v>
      </c>
      <c r="AB16" s="12">
        <v>-0.3</v>
      </c>
      <c r="AC16" s="12" t="s">
        <v>413</v>
      </c>
      <c r="AD16" s="12">
        <v>0.7</v>
      </c>
      <c r="AE16" s="12">
        <v>-1</v>
      </c>
      <c r="AF16" s="12"/>
      <c r="AG16" s="11" t="s">
        <v>414</v>
      </c>
      <c r="AH16" s="11" t="s">
        <v>414</v>
      </c>
      <c r="AI16" s="11" t="s">
        <v>157</v>
      </c>
      <c r="AJ16" s="8"/>
      <c r="AK16" s="8" t="s">
        <v>504</v>
      </c>
      <c r="AL16" s="31" t="s">
        <v>505</v>
      </c>
    </row>
    <row r="17" spans="1:38" s="5" customFormat="1">
      <c r="A17" s="6">
        <v>44941</v>
      </c>
      <c r="B17" s="35" t="s">
        <v>311</v>
      </c>
      <c r="C17" s="8" t="s">
        <v>469</v>
      </c>
      <c r="D17" s="9">
        <v>8.0555555555555561E-2</v>
      </c>
      <c r="E17" s="8" t="s">
        <v>468</v>
      </c>
      <c r="F17" s="10">
        <v>13.3</v>
      </c>
      <c r="G17" s="10">
        <v>11.7</v>
      </c>
      <c r="H17" s="10">
        <v>13.4</v>
      </c>
      <c r="I17" s="10">
        <v>13.2</v>
      </c>
      <c r="J17" s="10">
        <v>13</v>
      </c>
      <c r="K17" s="10">
        <v>13</v>
      </c>
      <c r="L17" s="10">
        <v>13</v>
      </c>
      <c r="M17" s="10">
        <v>12.8</v>
      </c>
      <c r="N17" s="10">
        <v>12.6</v>
      </c>
      <c r="O17" s="27">
        <f>SUM(F17:H17)</f>
        <v>38.4</v>
      </c>
      <c r="P17" s="27">
        <f>SUM(I17:K17)</f>
        <v>39.200000000000003</v>
      </c>
      <c r="Q17" s="27">
        <f>SUM(L17:N17)</f>
        <v>38.4</v>
      </c>
      <c r="R17" s="28">
        <f>SUM(F17:J17)</f>
        <v>64.599999999999994</v>
      </c>
      <c r="S17" s="28">
        <f>SUM(J17:N17)</f>
        <v>64.399999999999991</v>
      </c>
      <c r="T17" s="11" t="s">
        <v>193</v>
      </c>
      <c r="U17" s="11" t="s">
        <v>194</v>
      </c>
      <c r="V17" s="13" t="s">
        <v>470</v>
      </c>
      <c r="W17" s="13" t="s">
        <v>471</v>
      </c>
      <c r="X17" s="13" t="s">
        <v>172</v>
      </c>
      <c r="Y17" s="12">
        <v>9.6</v>
      </c>
      <c r="Z17" s="12">
        <v>10.8</v>
      </c>
      <c r="AA17" s="11" t="s">
        <v>163</v>
      </c>
      <c r="AB17" s="12">
        <v>0.5</v>
      </c>
      <c r="AC17" s="12" t="s">
        <v>413</v>
      </c>
      <c r="AD17" s="12">
        <v>0.8</v>
      </c>
      <c r="AE17" s="12">
        <v>-0.3</v>
      </c>
      <c r="AF17" s="12"/>
      <c r="AG17" s="11" t="s">
        <v>414</v>
      </c>
      <c r="AH17" s="11" t="s">
        <v>312</v>
      </c>
      <c r="AI17" s="11" t="s">
        <v>163</v>
      </c>
      <c r="AJ17" s="8"/>
      <c r="AK17" s="8" t="s">
        <v>519</v>
      </c>
      <c r="AL17" s="31" t="s">
        <v>520</v>
      </c>
    </row>
    <row r="18" spans="1:38" s="5" customFormat="1">
      <c r="A18" s="6">
        <v>44941</v>
      </c>
      <c r="B18" s="25" t="s">
        <v>122</v>
      </c>
      <c r="C18" s="8" t="s">
        <v>483</v>
      </c>
      <c r="D18" s="9">
        <v>7.9166666666666663E-2</v>
      </c>
      <c r="E18" s="8" t="s">
        <v>485</v>
      </c>
      <c r="F18" s="10">
        <v>12.9</v>
      </c>
      <c r="G18" s="10">
        <v>11.7</v>
      </c>
      <c r="H18" s="10">
        <v>13.5</v>
      </c>
      <c r="I18" s="10">
        <v>13.4</v>
      </c>
      <c r="J18" s="10">
        <v>13.4</v>
      </c>
      <c r="K18" s="10">
        <v>13.1</v>
      </c>
      <c r="L18" s="10">
        <v>11.9</v>
      </c>
      <c r="M18" s="10">
        <v>11.9</v>
      </c>
      <c r="N18" s="10">
        <v>12.2</v>
      </c>
      <c r="O18" s="27">
        <f>SUM(F18:H18)</f>
        <v>38.1</v>
      </c>
      <c r="P18" s="27">
        <f>SUM(I18:K18)</f>
        <v>39.9</v>
      </c>
      <c r="Q18" s="27">
        <f>SUM(L18:N18)</f>
        <v>36</v>
      </c>
      <c r="R18" s="28">
        <f>SUM(F18:J18)</f>
        <v>64.900000000000006</v>
      </c>
      <c r="S18" s="28">
        <f>SUM(J18:N18)</f>
        <v>62.5</v>
      </c>
      <c r="T18" s="11" t="s">
        <v>274</v>
      </c>
      <c r="U18" s="11" t="s">
        <v>200</v>
      </c>
      <c r="V18" s="13" t="s">
        <v>486</v>
      </c>
      <c r="W18" s="13" t="s">
        <v>477</v>
      </c>
      <c r="X18" s="13" t="s">
        <v>477</v>
      </c>
      <c r="Y18" s="12">
        <v>9.6</v>
      </c>
      <c r="Z18" s="12">
        <v>10.8</v>
      </c>
      <c r="AA18" s="11" t="s">
        <v>163</v>
      </c>
      <c r="AB18" s="12">
        <v>1.2</v>
      </c>
      <c r="AC18" s="12">
        <v>-1</v>
      </c>
      <c r="AD18" s="12">
        <v>0.3</v>
      </c>
      <c r="AE18" s="12">
        <v>-0.1</v>
      </c>
      <c r="AF18" s="12"/>
      <c r="AG18" s="11" t="s">
        <v>312</v>
      </c>
      <c r="AH18" s="11" t="s">
        <v>414</v>
      </c>
      <c r="AI18" s="11" t="s">
        <v>157</v>
      </c>
      <c r="AJ18" s="8"/>
      <c r="AK18" s="8" t="s">
        <v>531</v>
      </c>
      <c r="AL18" s="31" t="s">
        <v>532</v>
      </c>
    </row>
  </sheetData>
  <autoFilter ref="A1:AK13" xr:uid="{00000000-0009-0000-0000-000008000000}"/>
  <phoneticPr fontId="11"/>
  <conditionalFormatting sqref="AG2:AI3">
    <cfRule type="containsText" dxfId="56" priority="930" operator="containsText" text="E">
      <formula>NOT(ISERROR(SEARCH("E",AG2)))</formula>
    </cfRule>
    <cfRule type="containsText" dxfId="55" priority="931" operator="containsText" text="B">
      <formula>NOT(ISERROR(SEARCH("B",AG2)))</formula>
    </cfRule>
    <cfRule type="containsText" dxfId="54" priority="932" operator="containsText" text="A">
      <formula>NOT(ISERROR(SEARCH("A",AG2)))</formula>
    </cfRule>
  </conditionalFormatting>
  <conditionalFormatting sqref="F2:N3">
    <cfRule type="colorScale" priority="1582">
      <colorScale>
        <cfvo type="min"/>
        <cfvo type="percentile" val="50"/>
        <cfvo type="max"/>
        <color rgb="FFF8696B"/>
        <color rgb="FFFFEB84"/>
        <color rgb="FF63BE7B"/>
      </colorScale>
    </cfRule>
  </conditionalFormatting>
  <conditionalFormatting sqref="AJ2:AJ3">
    <cfRule type="containsText" dxfId="53" priority="836" operator="containsText" text="E">
      <formula>NOT(ISERROR(SEARCH("E",AJ2)))</formula>
    </cfRule>
    <cfRule type="containsText" dxfId="52" priority="837" operator="containsText" text="B">
      <formula>NOT(ISERROR(SEARCH("B",AJ2)))</formula>
    </cfRule>
    <cfRule type="containsText" dxfId="51" priority="838" operator="containsText" text="A">
      <formula>NOT(ISERROR(SEARCH("A",AJ2)))</formula>
    </cfRule>
  </conditionalFormatting>
  <conditionalFormatting sqref="AG4:AI14">
    <cfRule type="containsText" dxfId="50" priority="281" operator="containsText" text="E">
      <formula>NOT(ISERROR(SEARCH("E",AG4)))</formula>
    </cfRule>
    <cfRule type="containsText" dxfId="49" priority="282" operator="containsText" text="B">
      <formula>NOT(ISERROR(SEARCH("B",AG4)))</formula>
    </cfRule>
    <cfRule type="containsText" dxfId="48" priority="283" operator="containsText" text="A">
      <formula>NOT(ISERROR(SEARCH("A",AG4)))</formula>
    </cfRule>
  </conditionalFormatting>
  <conditionalFormatting sqref="F4:N6 F8:N14">
    <cfRule type="colorScale" priority="1673">
      <colorScale>
        <cfvo type="min"/>
        <cfvo type="percentile" val="50"/>
        <cfvo type="max"/>
        <color rgb="FFF8696B"/>
        <color rgb="FFFFEB84"/>
        <color rgb="FF63BE7B"/>
      </colorScale>
    </cfRule>
  </conditionalFormatting>
  <conditionalFormatting sqref="AA2:AA18">
    <cfRule type="containsText" dxfId="47" priority="9" operator="containsText" text="D">
      <formula>NOT(ISERROR(SEARCH("D",AA2)))</formula>
    </cfRule>
    <cfRule type="containsText" dxfId="46" priority="10" operator="containsText" text="S">
      <formula>NOT(ISERROR(SEARCH("S",AA2)))</formula>
    </cfRule>
    <cfRule type="containsText" dxfId="45" priority="11" operator="containsText" text="F">
      <formula>NOT(ISERROR(SEARCH("F",AA2)))</formula>
    </cfRule>
    <cfRule type="containsText" dxfId="44" priority="12" operator="containsText" text="E">
      <formula>NOT(ISERROR(SEARCH("E",AA2)))</formula>
    </cfRule>
    <cfRule type="containsText" dxfId="43" priority="13" operator="containsText" text="B">
      <formula>NOT(ISERROR(SEARCH("B",AA2)))</formula>
    </cfRule>
    <cfRule type="containsText" dxfId="42" priority="14" operator="containsText" text="A">
      <formula>NOT(ISERROR(SEARCH("A",AA2)))</formula>
    </cfRule>
  </conditionalFormatting>
  <conditionalFormatting sqref="F7:N7">
    <cfRule type="colorScale" priority="8">
      <colorScale>
        <cfvo type="min"/>
        <cfvo type="percentile" val="50"/>
        <cfvo type="max"/>
        <color rgb="FFF8696B"/>
        <color rgb="FFFFEB84"/>
        <color rgb="FF63BE7B"/>
      </colorScale>
    </cfRule>
  </conditionalFormatting>
  <conditionalFormatting sqref="AJ4:AJ18">
    <cfRule type="containsText" dxfId="41" priority="5" operator="containsText" text="E">
      <formula>NOT(ISERROR(SEARCH("E",AJ4)))</formula>
    </cfRule>
    <cfRule type="containsText" dxfId="40" priority="6" operator="containsText" text="B">
      <formula>NOT(ISERROR(SEARCH("B",AJ4)))</formula>
    </cfRule>
    <cfRule type="containsText" dxfId="39" priority="7" operator="containsText" text="A">
      <formula>NOT(ISERROR(SEARCH("A",AJ4)))</formula>
    </cfRule>
  </conditionalFormatting>
  <conditionalFormatting sqref="AG15:AI18">
    <cfRule type="containsText" dxfId="38" priority="1" operator="containsText" text="E">
      <formula>NOT(ISERROR(SEARCH("E",AG15)))</formula>
    </cfRule>
    <cfRule type="containsText" dxfId="37" priority="2" operator="containsText" text="B">
      <formula>NOT(ISERROR(SEARCH("B",AG15)))</formula>
    </cfRule>
    <cfRule type="containsText" dxfId="36" priority="3" operator="containsText" text="A">
      <formula>NOT(ISERROR(SEARCH("A",AG15)))</formula>
    </cfRule>
  </conditionalFormatting>
  <conditionalFormatting sqref="F15:N18">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J2:AJ18" xr:uid="{928130C1-B67A-3E42-AC88-949278EE51BF}">
      <formula1>"強風,外差し,イン先行,凍結防止"</formula1>
    </dataValidation>
  </dataValidations>
  <pageMargins left="0.7" right="0.7" top="0.75" bottom="0.75" header="0.3" footer="0.3"/>
  <pageSetup paperSize="9" orientation="portrait" horizontalDpi="4294967292" verticalDpi="4294967292"/>
  <ignoredErrors>
    <ignoredError sqref="O2:R3 O4:S6 S2:S3 O7:S14 O15:S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6"/>
  <sheetViews>
    <sheetView workbookViewId="0">
      <pane xSplit="5" ySplit="1" topLeftCell="L2" activePane="bottomRight" state="frozen"/>
      <selection activeCell="E15" sqref="E15"/>
      <selection pane="topRight" activeCell="E15" sqref="E15"/>
      <selection pane="bottomLeft" activeCell="E15" sqref="E15"/>
      <selection pane="bottomRight" activeCell="E7" sqref="E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146</v>
      </c>
      <c r="T1" s="2" t="s">
        <v>17</v>
      </c>
      <c r="U1" s="2" t="s">
        <v>5</v>
      </c>
      <c r="V1" s="3" t="s">
        <v>6</v>
      </c>
      <c r="W1" s="3" t="s">
        <v>7</v>
      </c>
      <c r="X1" s="3" t="s">
        <v>8</v>
      </c>
      <c r="Y1" s="4" t="s">
        <v>117</v>
      </c>
      <c r="Z1" s="4" t="s">
        <v>118</v>
      </c>
      <c r="AA1" s="4" t="s">
        <v>143</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128</v>
      </c>
      <c r="C2" s="8" t="s">
        <v>183</v>
      </c>
      <c r="D2" s="9">
        <v>8.4814814814814801E-2</v>
      </c>
      <c r="E2" s="32" t="s">
        <v>184</v>
      </c>
      <c r="F2" s="29">
        <v>7.4</v>
      </c>
      <c r="G2" s="10">
        <v>11.2</v>
      </c>
      <c r="H2" s="10">
        <v>11.7</v>
      </c>
      <c r="I2" s="10">
        <v>13.7</v>
      </c>
      <c r="J2" s="10">
        <v>13.3</v>
      </c>
      <c r="K2" s="10">
        <v>13.1</v>
      </c>
      <c r="L2" s="10">
        <v>13.4</v>
      </c>
      <c r="M2" s="10">
        <v>13.4</v>
      </c>
      <c r="N2" s="10">
        <v>12.7</v>
      </c>
      <c r="O2" s="10">
        <v>12.9</v>
      </c>
      <c r="P2" s="27">
        <f>SUM(F2:H2)</f>
        <v>30.3</v>
      </c>
      <c r="Q2" s="27">
        <f>SUM(I2:L2)</f>
        <v>53.5</v>
      </c>
      <c r="R2" s="27">
        <f>SUM(M2:O2)</f>
        <v>39</v>
      </c>
      <c r="S2" s="28">
        <f>SUM(K2:O2)</f>
        <v>65.5</v>
      </c>
      <c r="T2" s="11" t="s">
        <v>181</v>
      </c>
      <c r="U2" s="11" t="s">
        <v>182</v>
      </c>
      <c r="V2" s="34" t="s">
        <v>185</v>
      </c>
      <c r="W2" s="34" t="s">
        <v>186</v>
      </c>
      <c r="X2" s="34" t="s">
        <v>187</v>
      </c>
      <c r="Y2" s="12">
        <v>3.6</v>
      </c>
      <c r="Z2" s="12">
        <v>3.8</v>
      </c>
      <c r="AA2" s="11" t="s">
        <v>157</v>
      </c>
      <c r="AB2" s="11">
        <v>0.6</v>
      </c>
      <c r="AC2" s="11" t="s">
        <v>413</v>
      </c>
      <c r="AD2" s="11">
        <v>0.5</v>
      </c>
      <c r="AE2" s="11">
        <v>0.1</v>
      </c>
      <c r="AF2" s="11"/>
      <c r="AG2" s="11" t="s">
        <v>414</v>
      </c>
      <c r="AH2" s="11" t="s">
        <v>312</v>
      </c>
      <c r="AI2" s="11" t="s">
        <v>164</v>
      </c>
      <c r="AJ2" s="8"/>
      <c r="AK2" s="8" t="s">
        <v>188</v>
      </c>
      <c r="AL2" s="31" t="s">
        <v>189</v>
      </c>
    </row>
    <row r="3" spans="1:38" s="5" customFormat="1">
      <c r="A3" s="6">
        <v>44566</v>
      </c>
      <c r="B3" s="7" t="s">
        <v>148</v>
      </c>
      <c r="C3" s="8" t="s">
        <v>183</v>
      </c>
      <c r="D3" s="9">
        <v>8.3333333333333329E-2</v>
      </c>
      <c r="E3" s="32" t="s">
        <v>215</v>
      </c>
      <c r="F3" s="29">
        <v>7.3</v>
      </c>
      <c r="G3" s="10">
        <v>11.1</v>
      </c>
      <c r="H3" s="10">
        <v>11.2</v>
      </c>
      <c r="I3" s="10">
        <v>12.8</v>
      </c>
      <c r="J3" s="10">
        <v>12.7</v>
      </c>
      <c r="K3" s="10">
        <v>12.8</v>
      </c>
      <c r="L3" s="10">
        <v>13.1</v>
      </c>
      <c r="M3" s="10">
        <v>13.3</v>
      </c>
      <c r="N3" s="10">
        <v>12.7</v>
      </c>
      <c r="O3" s="10">
        <v>13</v>
      </c>
      <c r="P3" s="27">
        <f>SUM(F3:H3)</f>
        <v>29.599999999999998</v>
      </c>
      <c r="Q3" s="27">
        <f>SUM(I3:L3)</f>
        <v>51.4</v>
      </c>
      <c r="R3" s="27">
        <f>SUM(M3:O3)</f>
        <v>39</v>
      </c>
      <c r="S3" s="28">
        <f>SUM(K3:O3)</f>
        <v>64.900000000000006</v>
      </c>
      <c r="T3" s="11" t="s">
        <v>213</v>
      </c>
      <c r="U3" s="11" t="s">
        <v>214</v>
      </c>
      <c r="V3" s="34" t="s">
        <v>216</v>
      </c>
      <c r="W3" s="34" t="s">
        <v>217</v>
      </c>
      <c r="X3" s="34" t="s">
        <v>218</v>
      </c>
      <c r="Y3" s="12">
        <v>3.6</v>
      </c>
      <c r="Z3" s="12">
        <v>3.8</v>
      </c>
      <c r="AA3" s="11" t="s">
        <v>157</v>
      </c>
      <c r="AB3" s="11">
        <v>0.3</v>
      </c>
      <c r="AC3" s="11" t="s">
        <v>413</v>
      </c>
      <c r="AD3" s="11">
        <v>0.2</v>
      </c>
      <c r="AE3" s="11">
        <v>0.1</v>
      </c>
      <c r="AF3" s="11"/>
      <c r="AG3" s="11" t="s">
        <v>312</v>
      </c>
      <c r="AH3" s="11" t="s">
        <v>312</v>
      </c>
      <c r="AI3" s="11" t="s">
        <v>165</v>
      </c>
      <c r="AJ3" s="8"/>
      <c r="AK3" s="8" t="s">
        <v>219</v>
      </c>
      <c r="AL3" s="31" t="s">
        <v>220</v>
      </c>
    </row>
    <row r="4" spans="1:38" s="5" customFormat="1">
      <c r="A4" s="6">
        <v>44568</v>
      </c>
      <c r="B4" s="7" t="s">
        <v>154</v>
      </c>
      <c r="C4" s="8" t="s">
        <v>183</v>
      </c>
      <c r="D4" s="9">
        <v>8.4780092592592601E-2</v>
      </c>
      <c r="E4" s="32" t="s">
        <v>260</v>
      </c>
      <c r="F4" s="29">
        <v>7.2</v>
      </c>
      <c r="G4" s="10">
        <v>11.7</v>
      </c>
      <c r="H4" s="10">
        <v>11.4</v>
      </c>
      <c r="I4" s="10">
        <v>13.1</v>
      </c>
      <c r="J4" s="10">
        <v>12.7</v>
      </c>
      <c r="K4" s="10">
        <v>12.8</v>
      </c>
      <c r="L4" s="10">
        <v>13.5</v>
      </c>
      <c r="M4" s="10">
        <v>13.5</v>
      </c>
      <c r="N4" s="10">
        <v>13</v>
      </c>
      <c r="O4" s="10">
        <v>13.6</v>
      </c>
      <c r="P4" s="27">
        <f>SUM(F4:H4)</f>
        <v>30.299999999999997</v>
      </c>
      <c r="Q4" s="27">
        <f>SUM(I4:L4)</f>
        <v>52.099999999999994</v>
      </c>
      <c r="R4" s="27">
        <f>SUM(M4:O4)</f>
        <v>40.1</v>
      </c>
      <c r="S4" s="28">
        <f>SUM(K4:O4)</f>
        <v>66.399999999999991</v>
      </c>
      <c r="T4" s="11" t="s">
        <v>258</v>
      </c>
      <c r="U4" s="11" t="s">
        <v>259</v>
      </c>
      <c r="V4" s="34" t="s">
        <v>261</v>
      </c>
      <c r="W4" s="34" t="s">
        <v>262</v>
      </c>
      <c r="X4" s="34" t="s">
        <v>263</v>
      </c>
      <c r="Y4" s="12">
        <v>2.9</v>
      </c>
      <c r="Z4" s="12">
        <v>1.9</v>
      </c>
      <c r="AA4" s="11" t="s">
        <v>157</v>
      </c>
      <c r="AB4" s="11">
        <v>0.3</v>
      </c>
      <c r="AC4" s="11" t="s">
        <v>413</v>
      </c>
      <c r="AD4" s="11">
        <v>0.1</v>
      </c>
      <c r="AE4" s="11">
        <v>0.2</v>
      </c>
      <c r="AF4" s="11"/>
      <c r="AG4" s="11" t="s">
        <v>312</v>
      </c>
      <c r="AH4" s="11" t="s">
        <v>312</v>
      </c>
      <c r="AI4" s="11" t="s">
        <v>165</v>
      </c>
      <c r="AJ4" s="8" t="s">
        <v>367</v>
      </c>
      <c r="AK4" s="8" t="s">
        <v>271</v>
      </c>
      <c r="AL4" s="31" t="s">
        <v>272</v>
      </c>
    </row>
    <row r="5" spans="1:38" s="5" customFormat="1">
      <c r="A5" s="6">
        <v>44569</v>
      </c>
      <c r="B5" s="7" t="s">
        <v>155</v>
      </c>
      <c r="C5" s="8" t="s">
        <v>183</v>
      </c>
      <c r="D5" s="9">
        <v>8.4050925925925932E-2</v>
      </c>
      <c r="E5" s="8" t="s">
        <v>313</v>
      </c>
      <c r="F5" s="29">
        <v>7.6</v>
      </c>
      <c r="G5" s="10">
        <v>11.5</v>
      </c>
      <c r="H5" s="10">
        <v>12.2</v>
      </c>
      <c r="I5" s="10">
        <v>13.5</v>
      </c>
      <c r="J5" s="10">
        <v>13.2</v>
      </c>
      <c r="K5" s="10">
        <v>12.8</v>
      </c>
      <c r="L5" s="10">
        <v>12.6</v>
      </c>
      <c r="M5" s="10">
        <v>12.7</v>
      </c>
      <c r="N5" s="10">
        <v>12.4</v>
      </c>
      <c r="O5" s="10">
        <v>12.7</v>
      </c>
      <c r="P5" s="27">
        <f>SUM(F5:H5)</f>
        <v>31.3</v>
      </c>
      <c r="Q5" s="27">
        <f>SUM(I5:L5)</f>
        <v>52.1</v>
      </c>
      <c r="R5" s="27">
        <f>SUM(M5:O5)</f>
        <v>37.799999999999997</v>
      </c>
      <c r="S5" s="28">
        <f>SUM(K5:O5)</f>
        <v>63.199999999999989</v>
      </c>
      <c r="T5" s="11" t="s">
        <v>181</v>
      </c>
      <c r="U5" s="11" t="s">
        <v>356</v>
      </c>
      <c r="V5" s="34" t="s">
        <v>217</v>
      </c>
      <c r="W5" s="34" t="s">
        <v>357</v>
      </c>
      <c r="X5" s="34" t="s">
        <v>358</v>
      </c>
      <c r="Y5" s="12">
        <v>2.1</v>
      </c>
      <c r="Z5" s="12">
        <v>2.7</v>
      </c>
      <c r="AA5" s="11" t="s">
        <v>157</v>
      </c>
      <c r="AB5" s="11">
        <v>0.7</v>
      </c>
      <c r="AC5" s="11" t="s">
        <v>413</v>
      </c>
      <c r="AD5" s="11">
        <v>0.5</v>
      </c>
      <c r="AE5" s="11">
        <v>0.2</v>
      </c>
      <c r="AF5" s="11"/>
      <c r="AG5" s="11" t="s">
        <v>414</v>
      </c>
      <c r="AH5" s="11" t="s">
        <v>312</v>
      </c>
      <c r="AI5" s="11" t="s">
        <v>165</v>
      </c>
      <c r="AJ5" s="8" t="s">
        <v>367</v>
      </c>
      <c r="AK5" s="8" t="s">
        <v>359</v>
      </c>
      <c r="AL5" s="31" t="s">
        <v>360</v>
      </c>
    </row>
    <row r="6" spans="1:38" s="5" customFormat="1">
      <c r="A6" s="6">
        <v>44941</v>
      </c>
      <c r="B6" s="7" t="s">
        <v>128</v>
      </c>
      <c r="C6" s="8" t="s">
        <v>461</v>
      </c>
      <c r="D6" s="9">
        <v>8.4803240740740748E-2</v>
      </c>
      <c r="E6" s="8" t="s">
        <v>462</v>
      </c>
      <c r="F6" s="29">
        <v>7.3</v>
      </c>
      <c r="G6" s="10">
        <v>11.2</v>
      </c>
      <c r="H6" s="10">
        <v>11.8</v>
      </c>
      <c r="I6" s="10">
        <v>13.8</v>
      </c>
      <c r="J6" s="10">
        <v>12.4</v>
      </c>
      <c r="K6" s="10">
        <v>13.1</v>
      </c>
      <c r="L6" s="10">
        <v>13.8</v>
      </c>
      <c r="M6" s="10">
        <v>13.4</v>
      </c>
      <c r="N6" s="10">
        <v>12.7</v>
      </c>
      <c r="O6" s="10">
        <v>13.2</v>
      </c>
      <c r="P6" s="27">
        <f>SUM(F6:H6)</f>
        <v>30.3</v>
      </c>
      <c r="Q6" s="27">
        <f>SUM(I6:L6)</f>
        <v>53.100000000000009</v>
      </c>
      <c r="R6" s="27">
        <f>SUM(M6:O6)</f>
        <v>39.299999999999997</v>
      </c>
      <c r="S6" s="28">
        <f>SUM(K6:O6)</f>
        <v>66.2</v>
      </c>
      <c r="T6" s="11" t="s">
        <v>258</v>
      </c>
      <c r="U6" s="11" t="s">
        <v>214</v>
      </c>
      <c r="V6" s="34" t="s">
        <v>463</v>
      </c>
      <c r="W6" s="34" t="s">
        <v>263</v>
      </c>
      <c r="X6" s="34" t="s">
        <v>464</v>
      </c>
      <c r="Y6" s="12">
        <v>9.6</v>
      </c>
      <c r="Z6" s="12">
        <v>10.8</v>
      </c>
      <c r="AA6" s="11" t="s">
        <v>165</v>
      </c>
      <c r="AB6" s="11">
        <v>0.5</v>
      </c>
      <c r="AC6" s="11" t="s">
        <v>413</v>
      </c>
      <c r="AD6" s="11">
        <v>0.9</v>
      </c>
      <c r="AE6" s="11">
        <v>-0.4</v>
      </c>
      <c r="AF6" s="11"/>
      <c r="AG6" s="11" t="s">
        <v>414</v>
      </c>
      <c r="AH6" s="11" t="s">
        <v>414</v>
      </c>
      <c r="AI6" s="11" t="s">
        <v>164</v>
      </c>
      <c r="AJ6" s="8"/>
      <c r="AK6" s="8" t="s">
        <v>515</v>
      </c>
      <c r="AL6" s="31" t="s">
        <v>516</v>
      </c>
    </row>
  </sheetData>
  <autoFilter ref="A1:AK5" xr:uid="{00000000-0009-0000-0000-000009000000}"/>
  <phoneticPr fontId="1"/>
  <conditionalFormatting sqref="AG2:AH2">
    <cfRule type="containsText" dxfId="35" priority="1010" operator="containsText" text="E">
      <formula>NOT(ISERROR(SEARCH("E",AG2)))</formula>
    </cfRule>
    <cfRule type="containsText" dxfId="34" priority="1011" operator="containsText" text="B">
      <formula>NOT(ISERROR(SEARCH("B",AG2)))</formula>
    </cfRule>
    <cfRule type="containsText" dxfId="33" priority="1012" operator="containsText" text="A">
      <formula>NOT(ISERROR(SEARCH("A",AG2)))</formula>
    </cfRule>
  </conditionalFormatting>
  <conditionalFormatting sqref="AI2">
    <cfRule type="containsText" dxfId="32" priority="1007" operator="containsText" text="E">
      <formula>NOT(ISERROR(SEARCH("E",AI2)))</formula>
    </cfRule>
    <cfRule type="containsText" dxfId="31" priority="1008" operator="containsText" text="B">
      <formula>NOT(ISERROR(SEARCH("B",AI2)))</formula>
    </cfRule>
    <cfRule type="containsText" dxfId="30" priority="1009" operator="containsText" text="A">
      <formula>NOT(ISERROR(SEARCH("A",AI2)))</formula>
    </cfRule>
  </conditionalFormatting>
  <conditionalFormatting sqref="AJ2">
    <cfRule type="containsText" dxfId="29" priority="1003" operator="containsText" text="E">
      <formula>NOT(ISERROR(SEARCH("E",AJ2)))</formula>
    </cfRule>
    <cfRule type="containsText" dxfId="28" priority="1004" operator="containsText" text="B">
      <formula>NOT(ISERROR(SEARCH("B",AJ2)))</formula>
    </cfRule>
    <cfRule type="containsText" dxfId="27" priority="1005" operator="containsText" text="A">
      <formula>NOT(ISERROR(SEARCH("A",AJ2)))</formula>
    </cfRule>
  </conditionalFormatting>
  <conditionalFormatting sqref="G2:O2">
    <cfRule type="colorScale" priority="880">
      <colorScale>
        <cfvo type="min"/>
        <cfvo type="percentile" val="50"/>
        <cfvo type="max"/>
        <color rgb="FFF8696B"/>
        <color rgb="FFFFEB84"/>
        <color rgb="FF63BE7B"/>
      </colorScale>
    </cfRule>
  </conditionalFormatting>
  <conditionalFormatting sqref="AG3:AH3">
    <cfRule type="containsText" dxfId="26" priority="313" operator="containsText" text="E">
      <formula>NOT(ISERROR(SEARCH("E",AG3)))</formula>
    </cfRule>
    <cfRule type="containsText" dxfId="25" priority="314" operator="containsText" text="B">
      <formula>NOT(ISERROR(SEARCH("B",AG3)))</formula>
    </cfRule>
    <cfRule type="containsText" dxfId="24" priority="315" operator="containsText" text="A">
      <formula>NOT(ISERROR(SEARCH("A",AG3)))</formula>
    </cfRule>
  </conditionalFormatting>
  <conditionalFormatting sqref="AI3">
    <cfRule type="containsText" dxfId="23" priority="310" operator="containsText" text="E">
      <formula>NOT(ISERROR(SEARCH("E",AI3)))</formula>
    </cfRule>
    <cfRule type="containsText" dxfId="22" priority="311" operator="containsText" text="B">
      <formula>NOT(ISERROR(SEARCH("B",AI3)))</formula>
    </cfRule>
    <cfRule type="containsText" dxfId="21" priority="312" operator="containsText" text="A">
      <formula>NOT(ISERROR(SEARCH("A",AI3)))</formula>
    </cfRule>
  </conditionalFormatting>
  <conditionalFormatting sqref="AJ3">
    <cfRule type="containsText" dxfId="20" priority="307" operator="containsText" text="E">
      <formula>NOT(ISERROR(SEARCH("E",AJ3)))</formula>
    </cfRule>
    <cfRule type="containsText" dxfId="19" priority="308" operator="containsText" text="B">
      <formula>NOT(ISERROR(SEARCH("B",AJ3)))</formula>
    </cfRule>
    <cfRule type="containsText" dxfId="18" priority="309" operator="containsText" text="A">
      <formula>NOT(ISERROR(SEARCH("A",AJ3)))</formula>
    </cfRule>
  </conditionalFormatting>
  <conditionalFormatting sqref="G3:O3">
    <cfRule type="colorScale" priority="300">
      <colorScale>
        <cfvo type="min"/>
        <cfvo type="percentile" val="50"/>
        <cfvo type="max"/>
        <color rgb="FFF8696B"/>
        <color rgb="FFFFEB84"/>
        <color rgb="FF63BE7B"/>
      </colorScale>
    </cfRule>
  </conditionalFormatting>
  <conditionalFormatting sqref="AG4:AH5">
    <cfRule type="containsText" dxfId="17" priority="297" operator="containsText" text="E">
      <formula>NOT(ISERROR(SEARCH("E",AG4)))</formula>
    </cfRule>
    <cfRule type="containsText" dxfId="16" priority="298" operator="containsText" text="B">
      <formula>NOT(ISERROR(SEARCH("B",AG4)))</formula>
    </cfRule>
    <cfRule type="containsText" dxfId="15" priority="299" operator="containsText" text="A">
      <formula>NOT(ISERROR(SEARCH("A",AG4)))</formula>
    </cfRule>
  </conditionalFormatting>
  <conditionalFormatting sqref="AI4:AI6">
    <cfRule type="containsText" dxfId="14" priority="294" operator="containsText" text="E">
      <formula>NOT(ISERROR(SEARCH("E",AI4)))</formula>
    </cfRule>
    <cfRule type="containsText" dxfId="13" priority="295" operator="containsText" text="B">
      <formula>NOT(ISERROR(SEARCH("B",AI4)))</formula>
    </cfRule>
    <cfRule type="containsText" dxfId="12" priority="296" operator="containsText" text="A">
      <formula>NOT(ISERROR(SEARCH("A",AI4)))</formula>
    </cfRule>
  </conditionalFormatting>
  <conditionalFormatting sqref="AJ4:AJ6">
    <cfRule type="containsText" dxfId="11" priority="291" operator="containsText" text="E">
      <formula>NOT(ISERROR(SEARCH("E",AJ4)))</formula>
    </cfRule>
    <cfRule type="containsText" dxfId="10" priority="292" operator="containsText" text="B">
      <formula>NOT(ISERROR(SEARCH("B",AJ4)))</formula>
    </cfRule>
    <cfRule type="containsText" dxfId="9" priority="293" operator="containsText" text="A">
      <formula>NOT(ISERROR(SEARCH("A",AJ4)))</formula>
    </cfRule>
  </conditionalFormatting>
  <conditionalFormatting sqref="G4:O5">
    <cfRule type="colorScale" priority="284">
      <colorScale>
        <cfvo type="min"/>
        <cfvo type="percentile" val="50"/>
        <cfvo type="max"/>
        <color rgb="FFF8696B"/>
        <color rgb="FFFFEB84"/>
        <color rgb="FF63BE7B"/>
      </colorScale>
    </cfRule>
  </conditionalFormatting>
  <conditionalFormatting sqref="AA2:AA6">
    <cfRule type="containsText" dxfId="8" priority="5" operator="containsText" text="D">
      <formula>NOT(ISERROR(SEARCH("D",AA2)))</formula>
    </cfRule>
    <cfRule type="containsText" dxfId="7" priority="6" operator="containsText" text="S">
      <formula>NOT(ISERROR(SEARCH("S",AA2)))</formula>
    </cfRule>
    <cfRule type="containsText" dxfId="6" priority="7" operator="containsText" text="F">
      <formula>NOT(ISERROR(SEARCH("F",AA2)))</formula>
    </cfRule>
    <cfRule type="containsText" dxfId="5" priority="8" operator="containsText" text="E">
      <formula>NOT(ISERROR(SEARCH("E",AA2)))</formula>
    </cfRule>
    <cfRule type="containsText" dxfId="4" priority="9" operator="containsText" text="B">
      <formula>NOT(ISERROR(SEARCH("B",AA2)))</formula>
    </cfRule>
    <cfRule type="containsText" dxfId="3" priority="10" operator="containsText" text="A">
      <formula>NOT(ISERROR(SEARCH("A",AA2)))</formula>
    </cfRule>
  </conditionalFormatting>
  <conditionalFormatting sqref="AG6:AH6">
    <cfRule type="containsText" dxfId="2" priority="2" operator="containsText" text="E">
      <formula>NOT(ISERROR(SEARCH("E",AG6)))</formula>
    </cfRule>
    <cfRule type="containsText" dxfId="1" priority="3" operator="containsText" text="B">
      <formula>NOT(ISERROR(SEARCH("B",AG6)))</formula>
    </cfRule>
    <cfRule type="containsText" dxfId="0" priority="4" operator="containsText" text="A">
      <formula>NOT(ISERROR(SEARCH("A",AG6)))</formula>
    </cfRule>
  </conditionalFormatting>
  <conditionalFormatting sqref="G6:O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6"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P2:S3 P4:S5 P6:S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4"/>
  <sheetViews>
    <sheetView tabSelected="1" workbookViewId="0">
      <pane xSplit="5" ySplit="1" topLeftCell="Q2" activePane="bottomRight" state="frozen"/>
      <selection activeCell="E24" sqref="E24"/>
      <selection pane="topRight" activeCell="E24" sqref="E24"/>
      <selection pane="bottomLeft" activeCell="E24" sqref="E24"/>
      <selection pane="bottomRight" activeCell="Q3" sqref="Q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126</v>
      </c>
      <c r="X1" s="4" t="s">
        <v>137</v>
      </c>
      <c r="Y1" s="4" t="s">
        <v>9</v>
      </c>
      <c r="Z1" s="4" t="s">
        <v>95</v>
      </c>
      <c r="AA1" s="4" t="s">
        <v>10</v>
      </c>
      <c r="AB1" s="4" t="s">
        <v>11</v>
      </c>
      <c r="AC1" s="4"/>
      <c r="AD1" s="4" t="s">
        <v>12</v>
      </c>
      <c r="AE1" s="4" t="s">
        <v>13</v>
      </c>
      <c r="AF1" s="4" t="s">
        <v>62</v>
      </c>
      <c r="AG1" s="4" t="s">
        <v>96</v>
      </c>
      <c r="AH1" s="22" t="s">
        <v>97</v>
      </c>
      <c r="AI1" s="22" t="s">
        <v>119</v>
      </c>
    </row>
    <row r="2" spans="1:35" s="5" customFormat="1">
      <c r="A2" s="6">
        <v>44933</v>
      </c>
      <c r="B2" s="7" t="s">
        <v>123</v>
      </c>
      <c r="C2" s="8" t="s">
        <v>168</v>
      </c>
      <c r="D2" s="9">
        <v>4.7256944444444449E-2</v>
      </c>
      <c r="E2" s="8" t="s">
        <v>264</v>
      </c>
      <c r="F2" s="10">
        <v>12</v>
      </c>
      <c r="G2" s="10">
        <v>10.9</v>
      </c>
      <c r="H2" s="10">
        <v>11.4</v>
      </c>
      <c r="I2" s="10">
        <v>11.6</v>
      </c>
      <c r="J2" s="10">
        <v>11.1</v>
      </c>
      <c r="K2" s="10">
        <v>11.3</v>
      </c>
      <c r="L2" s="27">
        <f>SUM(F2:H2)</f>
        <v>34.299999999999997</v>
      </c>
      <c r="M2" s="27">
        <f>SUM(I2:K2)</f>
        <v>34</v>
      </c>
      <c r="N2" s="28">
        <f>SUM(F2:J2)</f>
        <v>57</v>
      </c>
      <c r="O2" s="11" t="s">
        <v>166</v>
      </c>
      <c r="P2" s="11" t="s">
        <v>200</v>
      </c>
      <c r="Q2" s="33" t="s">
        <v>248</v>
      </c>
      <c r="R2" s="33" t="s">
        <v>265</v>
      </c>
      <c r="S2" s="33" t="s">
        <v>249</v>
      </c>
      <c r="T2" s="13" t="s">
        <v>158</v>
      </c>
      <c r="U2" s="12">
        <v>10.3</v>
      </c>
      <c r="V2" s="12">
        <v>13.2</v>
      </c>
      <c r="W2" s="12">
        <v>10.3</v>
      </c>
      <c r="X2" s="11" t="s">
        <v>159</v>
      </c>
      <c r="Y2" s="12">
        <v>-0.9</v>
      </c>
      <c r="Z2" s="12">
        <v>-0.1</v>
      </c>
      <c r="AA2" s="12">
        <v>-0.3</v>
      </c>
      <c r="AB2" s="8">
        <v>-0.7</v>
      </c>
      <c r="AC2" s="8"/>
      <c r="AD2" s="11" t="s">
        <v>415</v>
      </c>
      <c r="AE2" s="11" t="s">
        <v>312</v>
      </c>
      <c r="AF2" s="11" t="s">
        <v>163</v>
      </c>
      <c r="AG2" s="8"/>
      <c r="AH2" s="8" t="s">
        <v>282</v>
      </c>
      <c r="AI2" s="31" t="s">
        <v>283</v>
      </c>
    </row>
    <row r="3" spans="1:35" s="5" customFormat="1">
      <c r="A3" s="6">
        <v>44569</v>
      </c>
      <c r="B3" s="7" t="s">
        <v>122</v>
      </c>
      <c r="C3" s="8" t="s">
        <v>168</v>
      </c>
      <c r="D3" s="9">
        <v>4.7303240740740743E-2</v>
      </c>
      <c r="E3" s="8" t="s">
        <v>365</v>
      </c>
      <c r="F3" s="10">
        <v>12.4</v>
      </c>
      <c r="G3" s="10">
        <v>10.5</v>
      </c>
      <c r="H3" s="10">
        <v>11.1</v>
      </c>
      <c r="I3" s="10">
        <v>11.3</v>
      </c>
      <c r="J3" s="10">
        <v>11.5</v>
      </c>
      <c r="K3" s="10">
        <v>11.9</v>
      </c>
      <c r="L3" s="27">
        <f>SUM(F3:H3)</f>
        <v>34</v>
      </c>
      <c r="M3" s="27">
        <f>SUM(I3:K3)</f>
        <v>34.700000000000003</v>
      </c>
      <c r="N3" s="28">
        <f>SUM(F3:J3)</f>
        <v>56.8</v>
      </c>
      <c r="O3" s="11" t="s">
        <v>166</v>
      </c>
      <c r="P3" s="11" t="s">
        <v>194</v>
      </c>
      <c r="Q3" s="33" t="s">
        <v>254</v>
      </c>
      <c r="R3" s="33" t="s">
        <v>355</v>
      </c>
      <c r="S3" s="33" t="s">
        <v>247</v>
      </c>
      <c r="T3" s="13" t="s">
        <v>158</v>
      </c>
      <c r="U3" s="12">
        <v>11.9</v>
      </c>
      <c r="V3" s="12">
        <v>13.9</v>
      </c>
      <c r="W3" s="12">
        <v>10.4</v>
      </c>
      <c r="X3" s="11" t="s">
        <v>159</v>
      </c>
      <c r="Y3" s="12" t="s">
        <v>418</v>
      </c>
      <c r="Z3" s="12" t="s">
        <v>413</v>
      </c>
      <c r="AA3" s="12">
        <v>0.7</v>
      </c>
      <c r="AB3" s="8">
        <v>-0.7</v>
      </c>
      <c r="AC3" s="8"/>
      <c r="AD3" s="11" t="s">
        <v>414</v>
      </c>
      <c r="AE3" s="11" t="s">
        <v>312</v>
      </c>
      <c r="AF3" s="11" t="s">
        <v>163</v>
      </c>
      <c r="AG3" s="8" t="s">
        <v>367</v>
      </c>
      <c r="AH3" s="8" t="s">
        <v>364</v>
      </c>
      <c r="AI3" s="31" t="s">
        <v>366</v>
      </c>
    </row>
    <row r="4" spans="1:35" s="5" customFormat="1">
      <c r="A4" s="6">
        <v>44570</v>
      </c>
      <c r="B4" s="7" t="s">
        <v>124</v>
      </c>
      <c r="C4" s="8" t="s">
        <v>168</v>
      </c>
      <c r="D4" s="9">
        <v>4.6585648148148147E-2</v>
      </c>
      <c r="E4" s="8" t="s">
        <v>384</v>
      </c>
      <c r="F4" s="10">
        <v>11.7</v>
      </c>
      <c r="G4" s="10">
        <v>10.4</v>
      </c>
      <c r="H4" s="10">
        <v>11.2</v>
      </c>
      <c r="I4" s="10">
        <v>11.2</v>
      </c>
      <c r="J4" s="10">
        <v>11.4</v>
      </c>
      <c r="K4" s="10">
        <v>11.6</v>
      </c>
      <c r="L4" s="27">
        <f>SUM(F4:H4)</f>
        <v>33.299999999999997</v>
      </c>
      <c r="M4" s="27">
        <f>SUM(I4:K4)</f>
        <v>34.200000000000003</v>
      </c>
      <c r="N4" s="28">
        <f>SUM(F4:J4)</f>
        <v>55.9</v>
      </c>
      <c r="O4" s="11" t="s">
        <v>347</v>
      </c>
      <c r="P4" s="11" t="s">
        <v>250</v>
      </c>
      <c r="Q4" s="33" t="s">
        <v>385</v>
      </c>
      <c r="R4" s="33" t="s">
        <v>236</v>
      </c>
      <c r="S4" s="33" t="s">
        <v>386</v>
      </c>
      <c r="T4" s="13" t="s">
        <v>158</v>
      </c>
      <c r="U4" s="12">
        <v>12.1</v>
      </c>
      <c r="V4" s="12">
        <v>13.7</v>
      </c>
      <c r="W4" s="12">
        <v>10.4</v>
      </c>
      <c r="X4" s="11" t="s">
        <v>159</v>
      </c>
      <c r="Y4" s="12">
        <v>-0.5</v>
      </c>
      <c r="Z4" s="12" t="s">
        <v>413</v>
      </c>
      <c r="AA4" s="12">
        <v>0.1</v>
      </c>
      <c r="AB4" s="8">
        <v>-0.6</v>
      </c>
      <c r="AC4" s="8"/>
      <c r="AD4" s="11" t="s">
        <v>312</v>
      </c>
      <c r="AE4" s="11" t="s">
        <v>414</v>
      </c>
      <c r="AF4" s="11" t="s">
        <v>157</v>
      </c>
      <c r="AG4" s="8" t="s">
        <v>367</v>
      </c>
      <c r="AH4" s="8" t="s">
        <v>409</v>
      </c>
      <c r="AI4" s="31" t="s">
        <v>410</v>
      </c>
    </row>
  </sheetData>
  <autoFilter ref="A1:AH1" xr:uid="{00000000-0009-0000-0000-000001000000}"/>
  <phoneticPr fontId="11"/>
  <conditionalFormatting sqref="AD2:AE2">
    <cfRule type="containsText" dxfId="293" priority="618" operator="containsText" text="E">
      <formula>NOT(ISERROR(SEARCH("E",AD2)))</formula>
    </cfRule>
    <cfRule type="containsText" dxfId="292" priority="619" operator="containsText" text="B">
      <formula>NOT(ISERROR(SEARCH("B",AD2)))</formula>
    </cfRule>
    <cfRule type="containsText" dxfId="291" priority="620" operator="containsText" text="A">
      <formula>NOT(ISERROR(SEARCH("A",AD2)))</formula>
    </cfRule>
  </conditionalFormatting>
  <conditionalFormatting sqref="AF2">
    <cfRule type="containsText" dxfId="290" priority="615" operator="containsText" text="E">
      <formula>NOT(ISERROR(SEARCH("E",AF2)))</formula>
    </cfRule>
    <cfRule type="containsText" dxfId="289" priority="616" operator="containsText" text="B">
      <formula>NOT(ISERROR(SEARCH("B",AF2)))</formula>
    </cfRule>
    <cfRule type="containsText" dxfId="288" priority="617" operator="containsText" text="A">
      <formula>NOT(ISERROR(SEARCH("A",AF2)))</formula>
    </cfRule>
  </conditionalFormatting>
  <conditionalFormatting sqref="AG2">
    <cfRule type="containsText" dxfId="287" priority="612" operator="containsText" text="E">
      <formula>NOT(ISERROR(SEARCH("E",AG2)))</formula>
    </cfRule>
    <cfRule type="containsText" dxfId="286" priority="613" operator="containsText" text="B">
      <formula>NOT(ISERROR(SEARCH("B",AG2)))</formula>
    </cfRule>
    <cfRule type="containsText" dxfId="285" priority="614" operator="containsText" text="A">
      <formula>NOT(ISERROR(SEARCH("A",AG2)))</formula>
    </cfRule>
  </conditionalFormatting>
  <conditionalFormatting sqref="AD3:AE4">
    <cfRule type="containsText" dxfId="284" priority="201" operator="containsText" text="E">
      <formula>NOT(ISERROR(SEARCH("E",AD3)))</formula>
    </cfRule>
    <cfRule type="containsText" dxfId="283" priority="202" operator="containsText" text="B">
      <formula>NOT(ISERROR(SEARCH("B",AD3)))</formula>
    </cfRule>
    <cfRule type="containsText" dxfId="282" priority="203" operator="containsText" text="A">
      <formula>NOT(ISERROR(SEARCH("A",AD3)))</formula>
    </cfRule>
  </conditionalFormatting>
  <conditionalFormatting sqref="AF3:AF4">
    <cfRule type="containsText" dxfId="281" priority="198" operator="containsText" text="E">
      <formula>NOT(ISERROR(SEARCH("E",AF3)))</formula>
    </cfRule>
    <cfRule type="containsText" dxfId="280" priority="199" operator="containsText" text="B">
      <formula>NOT(ISERROR(SEARCH("B",AF3)))</formula>
    </cfRule>
    <cfRule type="containsText" dxfId="279" priority="200" operator="containsText" text="A">
      <formula>NOT(ISERROR(SEARCH("A",AF3)))</formula>
    </cfRule>
  </conditionalFormatting>
  <conditionalFormatting sqref="F4:K4">
    <cfRule type="colorScale" priority="204">
      <colorScale>
        <cfvo type="min"/>
        <cfvo type="percentile" val="50"/>
        <cfvo type="max"/>
        <color rgb="FFF8696B"/>
        <color rgb="FFFFEB84"/>
        <color rgb="FF63BE7B"/>
      </colorScale>
    </cfRule>
  </conditionalFormatting>
  <conditionalFormatting sqref="AG3:AG4">
    <cfRule type="containsText" dxfId="278" priority="186" operator="containsText" text="E">
      <formula>NOT(ISERROR(SEARCH("E",AG3)))</formula>
    </cfRule>
    <cfRule type="containsText" dxfId="277" priority="187" operator="containsText" text="B">
      <formula>NOT(ISERROR(SEARCH("B",AG3)))</formula>
    </cfRule>
    <cfRule type="containsText" dxfId="276" priority="188" operator="containsText" text="A">
      <formula>NOT(ISERROR(SEARCH("A",AG3)))</formula>
    </cfRule>
  </conditionalFormatting>
  <conditionalFormatting sqref="F3:K3">
    <cfRule type="colorScale" priority="185">
      <colorScale>
        <cfvo type="min"/>
        <cfvo type="percentile" val="50"/>
        <cfvo type="max"/>
        <color rgb="FFF8696B"/>
        <color rgb="FFFFEB84"/>
        <color rgb="FF63BE7B"/>
      </colorScale>
    </cfRule>
  </conditionalFormatting>
  <conditionalFormatting sqref="X2:X4">
    <cfRule type="containsText" dxfId="275" priority="2" operator="containsText" text="D">
      <formula>NOT(ISERROR(SEARCH("D",X2)))</formula>
    </cfRule>
    <cfRule type="containsText" dxfId="274" priority="3" operator="containsText" text="S">
      <formula>NOT(ISERROR(SEARCH("S",X2)))</formula>
    </cfRule>
    <cfRule type="containsText" dxfId="273" priority="4" operator="containsText" text="F">
      <formula>NOT(ISERROR(SEARCH("F",X2)))</formula>
    </cfRule>
    <cfRule type="containsText" dxfId="272" priority="5" operator="containsText" text="E">
      <formula>NOT(ISERROR(SEARCH("E",X2)))</formula>
    </cfRule>
    <cfRule type="containsText" dxfId="271" priority="6" operator="containsText" text="B">
      <formula>NOT(ISERROR(SEARCH("B",X2)))</formula>
    </cfRule>
    <cfRule type="containsText" dxfId="270" priority="7" operator="containsText" text="A">
      <formula>NOT(ISERROR(SEARCH("A",X2)))</formula>
    </cfRule>
  </conditionalFormatting>
  <conditionalFormatting sqref="F2:K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4"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6"/>
  <sheetViews>
    <sheetView workbookViewId="0">
      <pane xSplit="5" ySplit="1" topLeftCell="AG2" activePane="bottomRight" state="frozen"/>
      <selection activeCell="E15" sqref="E15"/>
      <selection pane="topRight" activeCell="E15" sqref="E15"/>
      <selection pane="bottomLeft" activeCell="E15" sqref="E15"/>
      <selection pane="bottomRight" activeCell="E6" sqref="E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126</v>
      </c>
      <c r="Z1" s="4" t="s">
        <v>137</v>
      </c>
      <c r="AA1" s="4" t="s">
        <v>9</v>
      </c>
      <c r="AB1" s="4" t="s">
        <v>104</v>
      </c>
      <c r="AC1" s="4" t="s">
        <v>10</v>
      </c>
      <c r="AD1" s="4" t="s">
        <v>11</v>
      </c>
      <c r="AE1" s="4"/>
      <c r="AF1" s="4" t="s">
        <v>12</v>
      </c>
      <c r="AG1" s="4" t="s">
        <v>13</v>
      </c>
      <c r="AH1" s="4" t="s">
        <v>62</v>
      </c>
      <c r="AI1" s="4" t="s">
        <v>63</v>
      </c>
      <c r="AJ1" s="1" t="s">
        <v>14</v>
      </c>
      <c r="AK1" s="22" t="s">
        <v>119</v>
      </c>
    </row>
    <row r="2" spans="1:37" s="5" customFormat="1">
      <c r="A2" s="6">
        <v>44568</v>
      </c>
      <c r="B2" s="7" t="s">
        <v>120</v>
      </c>
      <c r="C2" s="8" t="s">
        <v>168</v>
      </c>
      <c r="D2" s="9">
        <v>5.5636574074074074E-2</v>
      </c>
      <c r="E2" s="8" t="s">
        <v>309</v>
      </c>
      <c r="F2" s="10">
        <v>12.4</v>
      </c>
      <c r="G2" s="10">
        <v>10.9</v>
      </c>
      <c r="H2" s="10">
        <v>11.2</v>
      </c>
      <c r="I2" s="10">
        <v>11.5</v>
      </c>
      <c r="J2" s="10">
        <v>10.9</v>
      </c>
      <c r="K2" s="10">
        <v>11.8</v>
      </c>
      <c r="L2" s="10">
        <v>12</v>
      </c>
      <c r="M2" s="27">
        <f>SUM(F2:H2)</f>
        <v>34.5</v>
      </c>
      <c r="N2" s="27">
        <f>I2</f>
        <v>11.5</v>
      </c>
      <c r="O2" s="27">
        <f>SUM(J2:L2)</f>
        <v>34.700000000000003</v>
      </c>
      <c r="P2" s="28">
        <f>SUM(F2:J2)</f>
        <v>56.9</v>
      </c>
      <c r="Q2" s="11" t="s">
        <v>166</v>
      </c>
      <c r="R2" s="11" t="s">
        <v>194</v>
      </c>
      <c r="S2" s="13" t="s">
        <v>310</v>
      </c>
      <c r="T2" s="13" t="s">
        <v>265</v>
      </c>
      <c r="U2" s="13" t="s">
        <v>243</v>
      </c>
      <c r="V2" s="13" t="s">
        <v>158</v>
      </c>
      <c r="W2" s="12">
        <v>10.3</v>
      </c>
      <c r="X2" s="12">
        <v>13.2</v>
      </c>
      <c r="Y2" s="12">
        <v>10.3</v>
      </c>
      <c r="Z2" s="11" t="s">
        <v>159</v>
      </c>
      <c r="AA2" s="8">
        <v>-0.8</v>
      </c>
      <c r="AB2" s="11" t="s">
        <v>413</v>
      </c>
      <c r="AC2" s="11" t="s">
        <v>418</v>
      </c>
      <c r="AD2" s="11">
        <v>-0.8</v>
      </c>
      <c r="AE2" s="11"/>
      <c r="AF2" s="11" t="s">
        <v>312</v>
      </c>
      <c r="AG2" s="11" t="s">
        <v>312</v>
      </c>
      <c r="AH2" s="11" t="s">
        <v>163</v>
      </c>
      <c r="AI2" s="8" t="s">
        <v>367</v>
      </c>
      <c r="AJ2" s="8" t="s">
        <v>318</v>
      </c>
      <c r="AK2" s="31" t="s">
        <v>319</v>
      </c>
    </row>
    <row r="3" spans="1:37" s="5" customFormat="1">
      <c r="A3" s="6">
        <v>44569</v>
      </c>
      <c r="B3" s="7" t="s">
        <v>153</v>
      </c>
      <c r="C3" s="8" t="s">
        <v>168</v>
      </c>
      <c r="D3" s="9">
        <v>5.559027777777778E-2</v>
      </c>
      <c r="E3" s="8" t="s">
        <v>362</v>
      </c>
      <c r="F3" s="10">
        <v>12.3</v>
      </c>
      <c r="G3" s="10">
        <v>10.6</v>
      </c>
      <c r="H3" s="10">
        <v>11</v>
      </c>
      <c r="I3" s="10">
        <v>11.4</v>
      </c>
      <c r="J3" s="10">
        <v>11.3</v>
      </c>
      <c r="K3" s="10">
        <v>11.5</v>
      </c>
      <c r="L3" s="10">
        <v>12</v>
      </c>
      <c r="M3" s="27">
        <f>SUM(F3:H3)</f>
        <v>33.9</v>
      </c>
      <c r="N3" s="27">
        <f>I3</f>
        <v>11.4</v>
      </c>
      <c r="O3" s="27">
        <f>SUM(J3:L3)</f>
        <v>34.799999999999997</v>
      </c>
      <c r="P3" s="28">
        <f>SUM(F3:J3)</f>
        <v>56.599999999999994</v>
      </c>
      <c r="Q3" s="11" t="s">
        <v>347</v>
      </c>
      <c r="R3" s="11" t="s">
        <v>250</v>
      </c>
      <c r="S3" s="13" t="s">
        <v>210</v>
      </c>
      <c r="T3" s="13" t="s">
        <v>180</v>
      </c>
      <c r="U3" s="13" t="s">
        <v>265</v>
      </c>
      <c r="V3" s="13" t="s">
        <v>158</v>
      </c>
      <c r="W3" s="12">
        <v>11.9</v>
      </c>
      <c r="X3" s="12">
        <v>13.9</v>
      </c>
      <c r="Y3" s="12">
        <v>10.4</v>
      </c>
      <c r="Z3" s="11" t="s">
        <v>159</v>
      </c>
      <c r="AA3" s="8">
        <v>-0.4</v>
      </c>
      <c r="AB3" s="11" t="s">
        <v>413</v>
      </c>
      <c r="AC3" s="11">
        <v>0.4</v>
      </c>
      <c r="AD3" s="11">
        <v>-0.8</v>
      </c>
      <c r="AE3" s="11"/>
      <c r="AF3" s="11" t="s">
        <v>414</v>
      </c>
      <c r="AG3" s="11" t="s">
        <v>312</v>
      </c>
      <c r="AH3" s="11" t="s">
        <v>163</v>
      </c>
      <c r="AI3" s="8" t="s">
        <v>367</v>
      </c>
      <c r="AJ3" s="8" t="s">
        <v>361</v>
      </c>
      <c r="AK3" s="31" t="s">
        <v>363</v>
      </c>
    </row>
    <row r="4" spans="1:37" s="5" customFormat="1">
      <c r="A4" s="6">
        <v>44940</v>
      </c>
      <c r="B4" s="7" t="s">
        <v>121</v>
      </c>
      <c r="C4" s="8" t="s">
        <v>425</v>
      </c>
      <c r="D4" s="9">
        <v>5.769675925925926E-2</v>
      </c>
      <c r="E4" s="8" t="s">
        <v>439</v>
      </c>
      <c r="F4" s="10">
        <v>12.4</v>
      </c>
      <c r="G4" s="10">
        <v>10.9</v>
      </c>
      <c r="H4" s="10">
        <v>11.5</v>
      </c>
      <c r="I4" s="10">
        <v>12.2</v>
      </c>
      <c r="J4" s="10">
        <v>12.1</v>
      </c>
      <c r="K4" s="10">
        <v>12</v>
      </c>
      <c r="L4" s="10">
        <v>12.4</v>
      </c>
      <c r="M4" s="27">
        <f>SUM(F4:H4)</f>
        <v>34.799999999999997</v>
      </c>
      <c r="N4" s="27">
        <f>I4</f>
        <v>12.2</v>
      </c>
      <c r="O4" s="27">
        <f>SUM(J4:L4)</f>
        <v>36.5</v>
      </c>
      <c r="P4" s="28">
        <f>SUM(F4:J4)</f>
        <v>59.1</v>
      </c>
      <c r="Q4" s="11" t="s">
        <v>347</v>
      </c>
      <c r="R4" s="11" t="s">
        <v>167</v>
      </c>
      <c r="S4" s="13" t="s">
        <v>440</v>
      </c>
      <c r="T4" s="13" t="s">
        <v>441</v>
      </c>
      <c r="U4" s="13" t="s">
        <v>254</v>
      </c>
      <c r="V4" s="13" t="s">
        <v>158</v>
      </c>
      <c r="W4" s="12">
        <v>13.4</v>
      </c>
      <c r="X4" s="12">
        <v>15.3</v>
      </c>
      <c r="Y4" s="12">
        <v>8.8000000000000007</v>
      </c>
      <c r="Z4" s="11" t="s">
        <v>491</v>
      </c>
      <c r="AA4" s="8">
        <v>1.2</v>
      </c>
      <c r="AB4" s="11" t="s">
        <v>413</v>
      </c>
      <c r="AC4" s="11">
        <v>0.6</v>
      </c>
      <c r="AD4" s="11">
        <v>0.6</v>
      </c>
      <c r="AE4" s="11"/>
      <c r="AF4" s="11" t="s">
        <v>414</v>
      </c>
      <c r="AG4" s="11" t="s">
        <v>312</v>
      </c>
      <c r="AH4" s="11" t="s">
        <v>163</v>
      </c>
      <c r="AI4" s="8"/>
      <c r="AJ4" s="8" t="s">
        <v>500</v>
      </c>
      <c r="AK4" s="31" t="s">
        <v>501</v>
      </c>
    </row>
    <row r="5" spans="1:37" s="5" customFormat="1">
      <c r="A5" s="6">
        <v>44941</v>
      </c>
      <c r="B5" s="35" t="s">
        <v>156</v>
      </c>
      <c r="C5" s="8" t="s">
        <v>469</v>
      </c>
      <c r="D5" s="9">
        <v>5.634259259259259E-2</v>
      </c>
      <c r="E5" s="8" t="s">
        <v>487</v>
      </c>
      <c r="F5" s="10">
        <v>12.3</v>
      </c>
      <c r="G5" s="10">
        <v>11.1</v>
      </c>
      <c r="H5" s="10">
        <v>11.2</v>
      </c>
      <c r="I5" s="10">
        <v>11.7</v>
      </c>
      <c r="J5" s="10">
        <v>11.6</v>
      </c>
      <c r="K5" s="10">
        <v>11.7</v>
      </c>
      <c r="L5" s="10">
        <v>12.2</v>
      </c>
      <c r="M5" s="27">
        <f>SUM(F5:H5)</f>
        <v>34.599999999999994</v>
      </c>
      <c r="N5" s="27">
        <f>I5</f>
        <v>11.7</v>
      </c>
      <c r="O5" s="27">
        <f>SUM(J5:L5)</f>
        <v>35.5</v>
      </c>
      <c r="P5" s="28">
        <f>SUM(F5:J5)</f>
        <v>57.9</v>
      </c>
      <c r="Q5" s="11" t="s">
        <v>166</v>
      </c>
      <c r="R5" s="11" t="s">
        <v>194</v>
      </c>
      <c r="S5" s="13" t="s">
        <v>380</v>
      </c>
      <c r="T5" s="13" t="s">
        <v>205</v>
      </c>
      <c r="U5" s="13" t="s">
        <v>300</v>
      </c>
      <c r="V5" s="13" t="s">
        <v>158</v>
      </c>
      <c r="W5" s="12">
        <v>13.7</v>
      </c>
      <c r="X5" s="12">
        <v>14.7</v>
      </c>
      <c r="Y5" s="12">
        <v>8.9</v>
      </c>
      <c r="Z5" s="11" t="s">
        <v>157</v>
      </c>
      <c r="AA5" s="8">
        <v>0.6</v>
      </c>
      <c r="AB5" s="11" t="s">
        <v>413</v>
      </c>
      <c r="AC5" s="11">
        <v>0.1</v>
      </c>
      <c r="AD5" s="11">
        <v>0.5</v>
      </c>
      <c r="AE5" s="11"/>
      <c r="AF5" s="11" t="s">
        <v>312</v>
      </c>
      <c r="AG5" s="11" t="s">
        <v>312</v>
      </c>
      <c r="AH5" s="11" t="s">
        <v>163</v>
      </c>
      <c r="AI5" s="8"/>
      <c r="AJ5" s="8" t="s">
        <v>533</v>
      </c>
      <c r="AK5" s="31" t="s">
        <v>534</v>
      </c>
    </row>
    <row r="6" spans="1:37" s="5" customFormat="1">
      <c r="A6" s="6">
        <v>44941</v>
      </c>
      <c r="B6" s="35" t="s">
        <v>122</v>
      </c>
      <c r="C6" s="8" t="s">
        <v>483</v>
      </c>
      <c r="D6" s="9">
        <v>5.6967592592592597E-2</v>
      </c>
      <c r="E6" s="8" t="s">
        <v>490</v>
      </c>
      <c r="F6" s="10">
        <v>12.5</v>
      </c>
      <c r="G6" s="10">
        <v>11.4</v>
      </c>
      <c r="H6" s="10">
        <v>11.3</v>
      </c>
      <c r="I6" s="10">
        <v>11.8</v>
      </c>
      <c r="J6" s="10">
        <v>11.5</v>
      </c>
      <c r="K6" s="10">
        <v>11.6</v>
      </c>
      <c r="L6" s="10">
        <v>12.1</v>
      </c>
      <c r="M6" s="27">
        <f>SUM(F6:H6)</f>
        <v>35.200000000000003</v>
      </c>
      <c r="N6" s="27">
        <f>I6</f>
        <v>11.8</v>
      </c>
      <c r="O6" s="27">
        <f>SUM(J6:L6)</f>
        <v>35.200000000000003</v>
      </c>
      <c r="P6" s="28">
        <f>SUM(F6:J6)</f>
        <v>58.5</v>
      </c>
      <c r="Q6" s="11" t="s">
        <v>166</v>
      </c>
      <c r="R6" s="11" t="s">
        <v>194</v>
      </c>
      <c r="S6" s="13" t="s">
        <v>203</v>
      </c>
      <c r="T6" s="13" t="s">
        <v>205</v>
      </c>
      <c r="U6" s="13" t="s">
        <v>247</v>
      </c>
      <c r="V6" s="13" t="s">
        <v>158</v>
      </c>
      <c r="W6" s="12">
        <v>13.7</v>
      </c>
      <c r="X6" s="12">
        <v>14.7</v>
      </c>
      <c r="Y6" s="12">
        <v>8.9</v>
      </c>
      <c r="Z6" s="11" t="s">
        <v>157</v>
      </c>
      <c r="AA6" s="8">
        <v>1.2</v>
      </c>
      <c r="AB6" s="11" t="s">
        <v>413</v>
      </c>
      <c r="AC6" s="11">
        <v>0.7</v>
      </c>
      <c r="AD6" s="11">
        <v>0.5</v>
      </c>
      <c r="AE6" s="11"/>
      <c r="AF6" s="11" t="s">
        <v>414</v>
      </c>
      <c r="AG6" s="11" t="s">
        <v>312</v>
      </c>
      <c r="AH6" s="11" t="s">
        <v>157</v>
      </c>
      <c r="AI6" s="8"/>
      <c r="AJ6" s="8" t="s">
        <v>535</v>
      </c>
      <c r="AK6" s="31" t="s">
        <v>536</v>
      </c>
    </row>
  </sheetData>
  <autoFilter ref="A1:AJ2" xr:uid="{00000000-0009-0000-0000-000002000000}"/>
  <phoneticPr fontId="11"/>
  <conditionalFormatting sqref="AF2:AG2">
    <cfRule type="containsText" dxfId="269" priority="758" operator="containsText" text="E">
      <formula>NOT(ISERROR(SEARCH("E",AF2)))</formula>
    </cfRule>
    <cfRule type="containsText" dxfId="268" priority="759" operator="containsText" text="B">
      <formula>NOT(ISERROR(SEARCH("B",AF2)))</formula>
    </cfRule>
    <cfRule type="containsText" dxfId="267" priority="760" operator="containsText" text="A">
      <formula>NOT(ISERROR(SEARCH("A",AF2)))</formula>
    </cfRule>
  </conditionalFormatting>
  <conditionalFormatting sqref="AH2">
    <cfRule type="containsText" dxfId="266" priority="755" operator="containsText" text="E">
      <formula>NOT(ISERROR(SEARCH("E",AH2)))</formula>
    </cfRule>
    <cfRule type="containsText" dxfId="265" priority="756" operator="containsText" text="B">
      <formula>NOT(ISERROR(SEARCH("B",AH2)))</formula>
    </cfRule>
    <cfRule type="containsText" dxfId="264" priority="757" operator="containsText" text="A">
      <formula>NOT(ISERROR(SEARCH("A",AH2)))</formula>
    </cfRule>
  </conditionalFormatting>
  <conditionalFormatting sqref="F2:L2">
    <cfRule type="colorScale" priority="1290">
      <colorScale>
        <cfvo type="min"/>
        <cfvo type="percentile" val="50"/>
        <cfvo type="max"/>
        <color rgb="FFF8696B"/>
        <color rgb="FFFFEB84"/>
        <color rgb="FF63BE7B"/>
      </colorScale>
    </cfRule>
  </conditionalFormatting>
  <conditionalFormatting sqref="AF3:AG3">
    <cfRule type="containsText" dxfId="263" priority="225" operator="containsText" text="E">
      <formula>NOT(ISERROR(SEARCH("E",AF3)))</formula>
    </cfRule>
    <cfRule type="containsText" dxfId="262" priority="226" operator="containsText" text="B">
      <formula>NOT(ISERROR(SEARCH("B",AF3)))</formula>
    </cfRule>
    <cfRule type="containsText" dxfId="261" priority="227" operator="containsText" text="A">
      <formula>NOT(ISERROR(SEARCH("A",AF3)))</formula>
    </cfRule>
  </conditionalFormatting>
  <conditionalFormatting sqref="AH3:AH6">
    <cfRule type="containsText" dxfId="260" priority="222" operator="containsText" text="E">
      <formula>NOT(ISERROR(SEARCH("E",AH3)))</formula>
    </cfRule>
    <cfRule type="containsText" dxfId="259" priority="223" operator="containsText" text="B">
      <formula>NOT(ISERROR(SEARCH("B",AH3)))</formula>
    </cfRule>
    <cfRule type="containsText" dxfId="258" priority="224" operator="containsText" text="A">
      <formula>NOT(ISERROR(SEARCH("A",AH3)))</formula>
    </cfRule>
  </conditionalFormatting>
  <conditionalFormatting sqref="Z2:Z6">
    <cfRule type="containsText" dxfId="257" priority="9" operator="containsText" text="D">
      <formula>NOT(ISERROR(SEARCH("D",Z2)))</formula>
    </cfRule>
    <cfRule type="containsText" dxfId="256" priority="10" operator="containsText" text="S">
      <formula>NOT(ISERROR(SEARCH("S",Z2)))</formula>
    </cfRule>
    <cfRule type="containsText" dxfId="255" priority="11" operator="containsText" text="F">
      <formula>NOT(ISERROR(SEARCH("F",Z2)))</formula>
    </cfRule>
    <cfRule type="containsText" dxfId="254" priority="12" operator="containsText" text="E">
      <formula>NOT(ISERROR(SEARCH("E",Z2)))</formula>
    </cfRule>
    <cfRule type="containsText" dxfId="253" priority="13" operator="containsText" text="B">
      <formula>NOT(ISERROR(SEARCH("B",Z2)))</formula>
    </cfRule>
    <cfRule type="containsText" dxfId="252" priority="14" operator="containsText" text="A">
      <formula>NOT(ISERROR(SEARCH("A",Z2)))</formula>
    </cfRule>
  </conditionalFormatting>
  <conditionalFormatting sqref="F3:L3">
    <cfRule type="colorScale" priority="8">
      <colorScale>
        <cfvo type="min"/>
        <cfvo type="percentile" val="50"/>
        <cfvo type="max"/>
        <color rgb="FFF8696B"/>
        <color rgb="FFFFEB84"/>
        <color rgb="FF63BE7B"/>
      </colorScale>
    </cfRule>
  </conditionalFormatting>
  <conditionalFormatting sqref="AI2:AI6">
    <cfRule type="containsText" dxfId="251" priority="5" operator="containsText" text="E">
      <formula>NOT(ISERROR(SEARCH("E",AI2)))</formula>
    </cfRule>
    <cfRule type="containsText" dxfId="250" priority="6" operator="containsText" text="B">
      <formula>NOT(ISERROR(SEARCH("B",AI2)))</formula>
    </cfRule>
    <cfRule type="containsText" dxfId="249" priority="7" operator="containsText" text="A">
      <formula>NOT(ISERROR(SEARCH("A",AI2)))</formula>
    </cfRule>
  </conditionalFormatting>
  <conditionalFormatting sqref="AF4:AG6">
    <cfRule type="containsText" dxfId="248" priority="2" operator="containsText" text="E">
      <formula>NOT(ISERROR(SEARCH("E",AF4)))</formula>
    </cfRule>
    <cfRule type="containsText" dxfId="247" priority="3" operator="containsText" text="B">
      <formula>NOT(ISERROR(SEARCH("B",AF4)))</formula>
    </cfRule>
    <cfRule type="containsText" dxfId="246" priority="4" operator="containsText" text="A">
      <formula>NOT(ISERROR(SEARCH("A",AF4)))</formula>
    </cfRule>
  </conditionalFormatting>
  <conditionalFormatting sqref="F4:L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6" xr:uid="{E35F6ACB-A1F3-7A4C-83B4-9CDA249680AB}">
      <formula1>"強風,外差し,イン先行"</formula1>
    </dataValidation>
  </dataValidations>
  <pageMargins left="0.75" right="0.75" top="1" bottom="1" header="0.3" footer="0.3"/>
  <pageSetup paperSize="9" orientation="portrait" horizontalDpi="4294967292" verticalDpi="4294967292"/>
  <ignoredErrors>
    <ignoredError sqref="M2:P2 M3:P3 M4:P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9"/>
  <sheetViews>
    <sheetView workbookViewId="0">
      <pane xSplit="5" ySplit="1" topLeftCell="AE2" activePane="bottomRight" state="frozen"/>
      <selection activeCell="E24" sqref="E24"/>
      <selection pane="topRight" activeCell="E24" sqref="E24"/>
      <selection pane="bottomLeft" activeCell="E24" sqref="E24"/>
      <selection pane="bottomRight" activeCell="E8" sqref="E8"/>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146</v>
      </c>
      <c r="S1" s="2" t="s">
        <v>93</v>
      </c>
      <c r="T1" s="2" t="s">
        <v>58</v>
      </c>
      <c r="U1" s="3" t="s">
        <v>59</v>
      </c>
      <c r="V1" s="3" t="s">
        <v>60</v>
      </c>
      <c r="W1" s="3" t="s">
        <v>61</v>
      </c>
      <c r="X1" s="3" t="s">
        <v>94</v>
      </c>
      <c r="Y1" s="4" t="s">
        <v>117</v>
      </c>
      <c r="Z1" s="4" t="s">
        <v>118</v>
      </c>
      <c r="AA1" s="4" t="s">
        <v>126</v>
      </c>
      <c r="AB1" s="4" t="s">
        <v>137</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168</v>
      </c>
      <c r="D2" s="9">
        <v>6.3969907407407406E-2</v>
      </c>
      <c r="E2" s="8" t="s">
        <v>229</v>
      </c>
      <c r="F2" s="10">
        <v>12.4</v>
      </c>
      <c r="G2" s="10">
        <v>11.2</v>
      </c>
      <c r="H2" s="10">
        <v>11.1</v>
      </c>
      <c r="I2" s="10">
        <v>11.3</v>
      </c>
      <c r="J2" s="10">
        <v>11.6</v>
      </c>
      <c r="K2" s="10">
        <v>11.4</v>
      </c>
      <c r="L2" s="10">
        <v>11.8</v>
      </c>
      <c r="M2" s="10">
        <v>11.9</v>
      </c>
      <c r="N2" s="27">
        <f t="shared" ref="N2:N7" si="0">SUM(F2:H2)</f>
        <v>34.700000000000003</v>
      </c>
      <c r="O2" s="27">
        <f t="shared" ref="O2:O7" si="1">SUM(I2:J2)</f>
        <v>22.9</v>
      </c>
      <c r="P2" s="27">
        <f t="shared" ref="P2:P7" si="2">SUM(K2:M2)</f>
        <v>35.1</v>
      </c>
      <c r="Q2" s="28">
        <f t="shared" ref="Q2:Q7" si="3">SUM(F2:J2)</f>
        <v>57.6</v>
      </c>
      <c r="R2" s="28">
        <f t="shared" ref="R2:R7" si="4">SUM(I2:M2)</f>
        <v>57.999999999999993</v>
      </c>
      <c r="S2" s="11" t="s">
        <v>166</v>
      </c>
      <c r="T2" s="11" t="s">
        <v>194</v>
      </c>
      <c r="U2" s="13" t="s">
        <v>205</v>
      </c>
      <c r="V2" s="13" t="s">
        <v>196</v>
      </c>
      <c r="W2" s="13" t="s">
        <v>230</v>
      </c>
      <c r="X2" s="13" t="s">
        <v>158</v>
      </c>
      <c r="Y2" s="12">
        <v>11.8</v>
      </c>
      <c r="Z2" s="12">
        <v>13.8</v>
      </c>
      <c r="AA2" s="12">
        <v>10</v>
      </c>
      <c r="AB2" s="11" t="s">
        <v>159</v>
      </c>
      <c r="AC2" s="12">
        <v>-0.3</v>
      </c>
      <c r="AD2" s="12" t="s">
        <v>413</v>
      </c>
      <c r="AE2" s="12">
        <v>0.7</v>
      </c>
      <c r="AF2" s="12">
        <v>-1</v>
      </c>
      <c r="AG2" s="12"/>
      <c r="AH2" s="11" t="s">
        <v>414</v>
      </c>
      <c r="AI2" s="11" t="s">
        <v>414</v>
      </c>
      <c r="AJ2" s="11" t="s">
        <v>163</v>
      </c>
      <c r="AK2" s="8"/>
      <c r="AL2" s="8"/>
      <c r="AM2" s="31"/>
    </row>
    <row r="3" spans="1:39" s="5" customFormat="1" ht="15" customHeight="1">
      <c r="A3" s="6">
        <v>44566</v>
      </c>
      <c r="B3" s="7" t="s">
        <v>122</v>
      </c>
      <c r="C3" s="8" t="s">
        <v>168</v>
      </c>
      <c r="D3" s="9">
        <v>6.5289351851851848E-2</v>
      </c>
      <c r="E3" s="8" t="s">
        <v>235</v>
      </c>
      <c r="F3" s="10">
        <v>12.6</v>
      </c>
      <c r="G3" s="10">
        <v>11.1</v>
      </c>
      <c r="H3" s="10">
        <v>12</v>
      </c>
      <c r="I3" s="10">
        <v>11.9</v>
      </c>
      <c r="J3" s="10">
        <v>12.1</v>
      </c>
      <c r="K3" s="10">
        <v>11.2</v>
      </c>
      <c r="L3" s="10">
        <v>11.3</v>
      </c>
      <c r="M3" s="10">
        <v>11.9</v>
      </c>
      <c r="N3" s="27">
        <f t="shared" si="0"/>
        <v>35.700000000000003</v>
      </c>
      <c r="O3" s="27">
        <f t="shared" si="1"/>
        <v>24</v>
      </c>
      <c r="P3" s="27">
        <f t="shared" si="2"/>
        <v>34.4</v>
      </c>
      <c r="Q3" s="28">
        <f t="shared" si="3"/>
        <v>59.7</v>
      </c>
      <c r="R3" s="28">
        <f t="shared" si="4"/>
        <v>58.4</v>
      </c>
      <c r="S3" s="11" t="s">
        <v>193</v>
      </c>
      <c r="T3" s="11" t="s">
        <v>200</v>
      </c>
      <c r="U3" s="13" t="s">
        <v>236</v>
      </c>
      <c r="V3" s="13" t="s">
        <v>237</v>
      </c>
      <c r="W3" s="13" t="s">
        <v>238</v>
      </c>
      <c r="X3" s="13" t="s">
        <v>158</v>
      </c>
      <c r="Y3" s="12">
        <v>11.8</v>
      </c>
      <c r="Z3" s="12">
        <v>13.8</v>
      </c>
      <c r="AA3" s="12">
        <v>10</v>
      </c>
      <c r="AB3" s="11" t="s">
        <v>159</v>
      </c>
      <c r="AC3" s="12">
        <v>-0.1</v>
      </c>
      <c r="AD3" s="12">
        <v>-0.2</v>
      </c>
      <c r="AE3" s="12">
        <v>0.7</v>
      </c>
      <c r="AF3" s="12">
        <v>-1</v>
      </c>
      <c r="AG3" s="12"/>
      <c r="AH3" s="11" t="s">
        <v>414</v>
      </c>
      <c r="AI3" s="11" t="s">
        <v>312</v>
      </c>
      <c r="AJ3" s="11" t="s">
        <v>163</v>
      </c>
      <c r="AK3" s="8"/>
      <c r="AL3" s="8" t="s">
        <v>239</v>
      </c>
      <c r="AM3" s="31" t="s">
        <v>240</v>
      </c>
    </row>
    <row r="4" spans="1:39" s="5" customFormat="1" ht="15" customHeight="1">
      <c r="A4" s="6">
        <v>44568</v>
      </c>
      <c r="B4" s="7" t="s">
        <v>121</v>
      </c>
      <c r="C4" s="8" t="s">
        <v>168</v>
      </c>
      <c r="D4" s="9">
        <v>6.5277777777777782E-2</v>
      </c>
      <c r="E4" s="8" t="s">
        <v>279</v>
      </c>
      <c r="F4" s="10">
        <v>12.6</v>
      </c>
      <c r="G4" s="10">
        <v>11.4</v>
      </c>
      <c r="H4" s="10">
        <v>12</v>
      </c>
      <c r="I4" s="10">
        <v>12</v>
      </c>
      <c r="J4" s="10">
        <v>12</v>
      </c>
      <c r="K4" s="10">
        <v>11.4</v>
      </c>
      <c r="L4" s="10">
        <v>11.1</v>
      </c>
      <c r="M4" s="10">
        <v>11.5</v>
      </c>
      <c r="N4" s="27">
        <f t="shared" si="0"/>
        <v>36</v>
      </c>
      <c r="O4" s="27">
        <f t="shared" si="1"/>
        <v>24</v>
      </c>
      <c r="P4" s="27">
        <f t="shared" si="2"/>
        <v>34</v>
      </c>
      <c r="Q4" s="28">
        <f t="shared" si="3"/>
        <v>60</v>
      </c>
      <c r="R4" s="28">
        <f t="shared" si="4"/>
        <v>58</v>
      </c>
      <c r="S4" s="11" t="s">
        <v>193</v>
      </c>
      <c r="T4" s="11" t="s">
        <v>200</v>
      </c>
      <c r="U4" s="13" t="s">
        <v>280</v>
      </c>
      <c r="V4" s="13" t="s">
        <v>281</v>
      </c>
      <c r="W4" s="13" t="s">
        <v>205</v>
      </c>
      <c r="X4" s="13" t="s">
        <v>158</v>
      </c>
      <c r="Y4" s="12">
        <v>10.3</v>
      </c>
      <c r="Z4" s="12">
        <v>13.2</v>
      </c>
      <c r="AA4" s="12">
        <v>10.3</v>
      </c>
      <c r="AB4" s="11" t="s">
        <v>159</v>
      </c>
      <c r="AC4" s="12">
        <v>-1.7</v>
      </c>
      <c r="AD4" s="12">
        <v>-0.5</v>
      </c>
      <c r="AE4" s="12">
        <v>-1.2</v>
      </c>
      <c r="AF4" s="12">
        <v>-1</v>
      </c>
      <c r="AG4" s="12" t="s">
        <v>416</v>
      </c>
      <c r="AH4" s="11" t="s">
        <v>417</v>
      </c>
      <c r="AI4" s="11" t="s">
        <v>312</v>
      </c>
      <c r="AJ4" s="11" t="s">
        <v>163</v>
      </c>
      <c r="AK4" s="8"/>
      <c r="AL4" s="8" t="s">
        <v>277</v>
      </c>
      <c r="AM4" s="31" t="s">
        <v>278</v>
      </c>
    </row>
    <row r="5" spans="1:39" s="5" customFormat="1" ht="15" customHeight="1">
      <c r="A5" s="6">
        <v>44569</v>
      </c>
      <c r="B5" s="7" t="s">
        <v>156</v>
      </c>
      <c r="C5" s="8" t="s">
        <v>168</v>
      </c>
      <c r="D5" s="9">
        <v>6.4664351851851862E-2</v>
      </c>
      <c r="E5" s="8" t="s">
        <v>368</v>
      </c>
      <c r="F5" s="10">
        <v>12.5</v>
      </c>
      <c r="G5" s="10">
        <v>11</v>
      </c>
      <c r="H5" s="10">
        <v>11.3</v>
      </c>
      <c r="I5" s="10">
        <v>11.5</v>
      </c>
      <c r="J5" s="10">
        <v>11.8</v>
      </c>
      <c r="K5" s="10">
        <v>11.5</v>
      </c>
      <c r="L5" s="10">
        <v>11.9</v>
      </c>
      <c r="M5" s="10">
        <v>12.2</v>
      </c>
      <c r="N5" s="27">
        <f t="shared" si="0"/>
        <v>34.799999999999997</v>
      </c>
      <c r="O5" s="27">
        <f t="shared" si="1"/>
        <v>23.3</v>
      </c>
      <c r="P5" s="27">
        <f t="shared" si="2"/>
        <v>35.599999999999994</v>
      </c>
      <c r="Q5" s="28">
        <f t="shared" si="3"/>
        <v>58.099999999999994</v>
      </c>
      <c r="R5" s="28">
        <f t="shared" si="4"/>
        <v>58.899999999999991</v>
      </c>
      <c r="S5" s="11" t="s">
        <v>166</v>
      </c>
      <c r="T5" s="11" t="s">
        <v>250</v>
      </c>
      <c r="U5" s="13" t="s">
        <v>210</v>
      </c>
      <c r="V5" s="13" t="s">
        <v>242</v>
      </c>
      <c r="W5" s="13" t="s">
        <v>369</v>
      </c>
      <c r="X5" s="13" t="s">
        <v>158</v>
      </c>
      <c r="Y5" s="12">
        <v>11.9</v>
      </c>
      <c r="Z5" s="12">
        <v>13.9</v>
      </c>
      <c r="AA5" s="12">
        <v>10.4</v>
      </c>
      <c r="AB5" s="11" t="s">
        <v>159</v>
      </c>
      <c r="AC5" s="12">
        <v>-0.8</v>
      </c>
      <c r="AD5" s="12" t="s">
        <v>413</v>
      </c>
      <c r="AE5" s="12">
        <v>0.1</v>
      </c>
      <c r="AF5" s="12">
        <v>-0.9</v>
      </c>
      <c r="AG5" s="12"/>
      <c r="AH5" s="11" t="s">
        <v>312</v>
      </c>
      <c r="AI5" s="11" t="s">
        <v>414</v>
      </c>
      <c r="AJ5" s="11" t="s">
        <v>157</v>
      </c>
      <c r="AK5" s="8" t="s">
        <v>367</v>
      </c>
      <c r="AL5" s="8"/>
      <c r="AM5" s="31"/>
    </row>
    <row r="6" spans="1:39" s="5" customFormat="1" ht="15" customHeight="1">
      <c r="A6" s="6">
        <v>44570</v>
      </c>
      <c r="B6" s="35" t="s">
        <v>149</v>
      </c>
      <c r="C6" s="8" t="s">
        <v>168</v>
      </c>
      <c r="D6" s="9">
        <v>6.5347222222222223E-2</v>
      </c>
      <c r="E6" s="8" t="s">
        <v>379</v>
      </c>
      <c r="F6" s="10">
        <v>12.6</v>
      </c>
      <c r="G6" s="10">
        <v>11.5</v>
      </c>
      <c r="H6" s="10">
        <v>11.9</v>
      </c>
      <c r="I6" s="10">
        <v>11.7</v>
      </c>
      <c r="J6" s="10">
        <v>11.8</v>
      </c>
      <c r="K6" s="10">
        <v>11.6</v>
      </c>
      <c r="L6" s="10">
        <v>11.7</v>
      </c>
      <c r="M6" s="10">
        <v>11.8</v>
      </c>
      <c r="N6" s="27">
        <f t="shared" si="0"/>
        <v>36</v>
      </c>
      <c r="O6" s="27">
        <f t="shared" si="1"/>
        <v>23.5</v>
      </c>
      <c r="P6" s="27">
        <f t="shared" si="2"/>
        <v>35.099999999999994</v>
      </c>
      <c r="Q6" s="28">
        <f t="shared" si="3"/>
        <v>59.5</v>
      </c>
      <c r="R6" s="28">
        <f t="shared" si="4"/>
        <v>58.599999999999994</v>
      </c>
      <c r="S6" s="11" t="s">
        <v>166</v>
      </c>
      <c r="T6" s="11" t="s">
        <v>194</v>
      </c>
      <c r="U6" s="13" t="s">
        <v>310</v>
      </c>
      <c r="V6" s="13" t="s">
        <v>380</v>
      </c>
      <c r="W6" s="13" t="s">
        <v>172</v>
      </c>
      <c r="X6" s="13" t="s">
        <v>158</v>
      </c>
      <c r="Y6" s="12">
        <v>12.1</v>
      </c>
      <c r="Z6" s="12">
        <v>13.7</v>
      </c>
      <c r="AA6" s="12">
        <v>10.4</v>
      </c>
      <c r="AB6" s="11" t="s">
        <v>159</v>
      </c>
      <c r="AC6" s="12">
        <v>-1.1000000000000001</v>
      </c>
      <c r="AD6" s="12" t="s">
        <v>413</v>
      </c>
      <c r="AE6" s="12">
        <v>-0.3</v>
      </c>
      <c r="AF6" s="12">
        <v>-0.8</v>
      </c>
      <c r="AG6" s="12"/>
      <c r="AH6" s="11" t="s">
        <v>312</v>
      </c>
      <c r="AI6" s="11" t="s">
        <v>415</v>
      </c>
      <c r="AJ6" s="11" t="s">
        <v>159</v>
      </c>
      <c r="AK6" s="8" t="s">
        <v>367</v>
      </c>
      <c r="AL6" s="8" t="s">
        <v>397</v>
      </c>
      <c r="AM6" s="31" t="s">
        <v>400</v>
      </c>
    </row>
    <row r="7" spans="1:39" s="5" customFormat="1" ht="15" customHeight="1">
      <c r="A7" s="6">
        <v>44570</v>
      </c>
      <c r="B7" s="7" t="s">
        <v>129</v>
      </c>
      <c r="C7" s="8" t="s">
        <v>168</v>
      </c>
      <c r="D7" s="9">
        <v>6.7430555555555563E-2</v>
      </c>
      <c r="E7" s="8" t="s">
        <v>381</v>
      </c>
      <c r="F7" s="10">
        <v>13.1</v>
      </c>
      <c r="G7" s="10">
        <v>12.4</v>
      </c>
      <c r="H7" s="10">
        <v>12.7</v>
      </c>
      <c r="I7" s="10">
        <v>12.7</v>
      </c>
      <c r="J7" s="10">
        <v>12.8</v>
      </c>
      <c r="K7" s="10">
        <v>11.6</v>
      </c>
      <c r="L7" s="10">
        <v>11.2</v>
      </c>
      <c r="M7" s="10">
        <v>11.1</v>
      </c>
      <c r="N7" s="27">
        <f t="shared" si="0"/>
        <v>38.200000000000003</v>
      </c>
      <c r="O7" s="27">
        <f t="shared" si="1"/>
        <v>25.5</v>
      </c>
      <c r="P7" s="27">
        <f t="shared" si="2"/>
        <v>33.9</v>
      </c>
      <c r="Q7" s="28">
        <f t="shared" si="3"/>
        <v>63.7</v>
      </c>
      <c r="R7" s="28">
        <f t="shared" si="4"/>
        <v>59.4</v>
      </c>
      <c r="S7" s="11" t="s">
        <v>274</v>
      </c>
      <c r="T7" s="11" t="s">
        <v>241</v>
      </c>
      <c r="U7" s="13" t="s">
        <v>265</v>
      </c>
      <c r="V7" s="13" t="s">
        <v>355</v>
      </c>
      <c r="W7" s="13" t="s">
        <v>254</v>
      </c>
      <c r="X7" s="13" t="s">
        <v>158</v>
      </c>
      <c r="Y7" s="12">
        <v>12.1</v>
      </c>
      <c r="Z7" s="12">
        <v>13.7</v>
      </c>
      <c r="AA7" s="12">
        <v>10.4</v>
      </c>
      <c r="AB7" s="11" t="s">
        <v>159</v>
      </c>
      <c r="AC7" s="12">
        <v>1.6</v>
      </c>
      <c r="AD7" s="12">
        <v>-1.1000000000000001</v>
      </c>
      <c r="AE7" s="12">
        <v>1.3</v>
      </c>
      <c r="AF7" s="12">
        <v>-0.8</v>
      </c>
      <c r="AG7" s="12"/>
      <c r="AH7" s="11" t="s">
        <v>420</v>
      </c>
      <c r="AI7" s="11" t="s">
        <v>312</v>
      </c>
      <c r="AJ7" s="11" t="s">
        <v>163</v>
      </c>
      <c r="AK7" s="8" t="s">
        <v>367</v>
      </c>
      <c r="AL7" s="8" t="s">
        <v>398</v>
      </c>
      <c r="AM7" s="31" t="s">
        <v>399</v>
      </c>
    </row>
    <row r="8" spans="1:39" s="5" customFormat="1" ht="15" customHeight="1">
      <c r="A8" s="6">
        <v>44940</v>
      </c>
      <c r="B8" s="7" t="s">
        <v>120</v>
      </c>
      <c r="C8" s="8" t="s">
        <v>425</v>
      </c>
      <c r="D8" s="9">
        <v>6.6678240740740746E-2</v>
      </c>
      <c r="E8" s="8" t="s">
        <v>459</v>
      </c>
      <c r="F8" s="10">
        <v>12.8</v>
      </c>
      <c r="G8" s="10">
        <v>11.7</v>
      </c>
      <c r="H8" s="10">
        <v>12.1</v>
      </c>
      <c r="I8" s="10">
        <v>12.2</v>
      </c>
      <c r="J8" s="10">
        <v>12.3</v>
      </c>
      <c r="K8" s="10">
        <v>11.5</v>
      </c>
      <c r="L8" s="10">
        <v>11.8</v>
      </c>
      <c r="M8" s="10">
        <v>11.7</v>
      </c>
      <c r="N8" s="27">
        <f>SUM(F8:H8)</f>
        <v>36.6</v>
      </c>
      <c r="O8" s="27">
        <f>SUM(I8:J8)</f>
        <v>24.5</v>
      </c>
      <c r="P8" s="27">
        <f>SUM(K8:M8)</f>
        <v>35</v>
      </c>
      <c r="Q8" s="28">
        <f>SUM(F8:J8)</f>
        <v>61.099999999999994</v>
      </c>
      <c r="R8" s="28">
        <f>SUM(I8:M8)</f>
        <v>59.5</v>
      </c>
      <c r="S8" s="11" t="s">
        <v>193</v>
      </c>
      <c r="T8" s="11" t="s">
        <v>200</v>
      </c>
      <c r="U8" s="13" t="s">
        <v>380</v>
      </c>
      <c r="V8" s="13" t="s">
        <v>460</v>
      </c>
      <c r="W8" s="13" t="s">
        <v>355</v>
      </c>
      <c r="X8" s="13" t="s">
        <v>158</v>
      </c>
      <c r="Y8" s="12">
        <v>13.4</v>
      </c>
      <c r="Z8" s="12">
        <v>15.3</v>
      </c>
      <c r="AA8" s="12">
        <v>8.8000000000000007</v>
      </c>
      <c r="AB8" s="11" t="s">
        <v>491</v>
      </c>
      <c r="AC8" s="12">
        <v>1.3</v>
      </c>
      <c r="AD8" s="12">
        <v>-0.3</v>
      </c>
      <c r="AE8" s="12">
        <v>0.1</v>
      </c>
      <c r="AF8" s="12">
        <v>0.9</v>
      </c>
      <c r="AG8" s="12"/>
      <c r="AH8" s="11" t="s">
        <v>312</v>
      </c>
      <c r="AI8" s="11" t="s">
        <v>312</v>
      </c>
      <c r="AJ8" s="11" t="s">
        <v>163</v>
      </c>
      <c r="AK8" s="8"/>
      <c r="AL8" s="8" t="s">
        <v>513</v>
      </c>
      <c r="AM8" s="31" t="s">
        <v>514</v>
      </c>
    </row>
    <row r="9" spans="1:39">
      <c r="AB9" s="36"/>
    </row>
  </sheetData>
  <autoFilter ref="A1:AL2" xr:uid="{00000000-0009-0000-0000-000003000000}"/>
  <phoneticPr fontId="11"/>
  <conditionalFormatting sqref="AH2:AI2">
    <cfRule type="containsText" dxfId="245" priority="1129" operator="containsText" text="E">
      <formula>NOT(ISERROR(SEARCH("E",AH2)))</formula>
    </cfRule>
    <cfRule type="containsText" dxfId="244" priority="1130" operator="containsText" text="B">
      <formula>NOT(ISERROR(SEARCH("B",AH2)))</formula>
    </cfRule>
    <cfRule type="containsText" dxfId="243" priority="1131" operator="containsText" text="A">
      <formula>NOT(ISERROR(SEARCH("A",AH2)))</formula>
    </cfRule>
  </conditionalFormatting>
  <conditionalFormatting sqref="AJ2">
    <cfRule type="containsText" dxfId="242" priority="1126" operator="containsText" text="E">
      <formula>NOT(ISERROR(SEARCH("E",AJ2)))</formula>
    </cfRule>
    <cfRule type="containsText" dxfId="241" priority="1127" operator="containsText" text="B">
      <formula>NOT(ISERROR(SEARCH("B",AJ2)))</formula>
    </cfRule>
    <cfRule type="containsText" dxfId="240" priority="1128" operator="containsText" text="A">
      <formula>NOT(ISERROR(SEARCH("A",AJ2)))</formula>
    </cfRule>
  </conditionalFormatting>
  <conditionalFormatting sqref="F2:M2">
    <cfRule type="colorScale" priority="1501">
      <colorScale>
        <cfvo type="min"/>
        <cfvo type="percentile" val="50"/>
        <cfvo type="max"/>
        <color rgb="FFF8696B"/>
        <color rgb="FFFFEB84"/>
        <color rgb="FF63BE7B"/>
      </colorScale>
    </cfRule>
  </conditionalFormatting>
  <conditionalFormatting sqref="AH3:AI3">
    <cfRule type="containsText" dxfId="239" priority="785" operator="containsText" text="E">
      <formula>NOT(ISERROR(SEARCH("E",AH3)))</formula>
    </cfRule>
    <cfRule type="containsText" dxfId="238" priority="786" operator="containsText" text="B">
      <formula>NOT(ISERROR(SEARCH("B",AH3)))</formula>
    </cfRule>
    <cfRule type="containsText" dxfId="237" priority="787" operator="containsText" text="A">
      <formula>NOT(ISERROR(SEARCH("A",AH3)))</formula>
    </cfRule>
  </conditionalFormatting>
  <conditionalFormatting sqref="AJ3">
    <cfRule type="containsText" dxfId="236" priority="767" operator="containsText" text="E">
      <formula>NOT(ISERROR(SEARCH("E",AJ3)))</formula>
    </cfRule>
    <cfRule type="containsText" dxfId="235" priority="768" operator="containsText" text="B">
      <formula>NOT(ISERROR(SEARCH("B",AJ3)))</formula>
    </cfRule>
    <cfRule type="containsText" dxfId="234" priority="769" operator="containsText" text="A">
      <formula>NOT(ISERROR(SEARCH("A",AJ3)))</formula>
    </cfRule>
  </conditionalFormatting>
  <conditionalFormatting sqref="AK3">
    <cfRule type="containsText" dxfId="233" priority="764" operator="containsText" text="E">
      <formula>NOT(ISERROR(SEARCH("E",AK3)))</formula>
    </cfRule>
    <cfRule type="containsText" dxfId="232" priority="765" operator="containsText" text="B">
      <formula>NOT(ISERROR(SEARCH("B",AK3)))</formula>
    </cfRule>
    <cfRule type="containsText" dxfId="231" priority="766" operator="containsText" text="A">
      <formula>NOT(ISERROR(SEARCH("A",AK3)))</formula>
    </cfRule>
  </conditionalFormatting>
  <conditionalFormatting sqref="AK2">
    <cfRule type="containsText" dxfId="230" priority="755" operator="containsText" text="E">
      <formula>NOT(ISERROR(SEARCH("E",AK2)))</formula>
    </cfRule>
    <cfRule type="containsText" dxfId="229" priority="756" operator="containsText" text="B">
      <formula>NOT(ISERROR(SEARCH("B",AK2)))</formula>
    </cfRule>
    <cfRule type="containsText" dxfId="228" priority="757" operator="containsText" text="A">
      <formula>NOT(ISERROR(SEARCH("A",AK2)))</formula>
    </cfRule>
  </conditionalFormatting>
  <conditionalFormatting sqref="F3:M3">
    <cfRule type="colorScale" priority="1673">
      <colorScale>
        <cfvo type="min"/>
        <cfvo type="percentile" val="50"/>
        <cfvo type="max"/>
        <color rgb="FFF8696B"/>
        <color rgb="FFFFEB84"/>
        <color rgb="FF63BE7B"/>
      </colorScale>
    </cfRule>
  </conditionalFormatting>
  <conditionalFormatting sqref="AH4:AI6">
    <cfRule type="containsText" dxfId="227" priority="357" operator="containsText" text="E">
      <formula>NOT(ISERROR(SEARCH("E",AH4)))</formula>
    </cfRule>
    <cfRule type="containsText" dxfId="226" priority="358" operator="containsText" text="B">
      <formula>NOT(ISERROR(SEARCH("B",AH4)))</formula>
    </cfRule>
    <cfRule type="containsText" dxfId="225" priority="359" operator="containsText" text="A">
      <formula>NOT(ISERROR(SEARCH("A",AH4)))</formula>
    </cfRule>
  </conditionalFormatting>
  <conditionalFormatting sqref="AJ4:AJ6">
    <cfRule type="containsText" dxfId="224" priority="348" operator="containsText" text="E">
      <formula>NOT(ISERROR(SEARCH("E",AJ4)))</formula>
    </cfRule>
    <cfRule type="containsText" dxfId="223" priority="349" operator="containsText" text="B">
      <formula>NOT(ISERROR(SEARCH("B",AJ4)))</formula>
    </cfRule>
    <cfRule type="containsText" dxfId="222" priority="350" operator="containsText" text="A">
      <formula>NOT(ISERROR(SEARCH("A",AJ4)))</formula>
    </cfRule>
  </conditionalFormatting>
  <conditionalFormatting sqref="F4:M4">
    <cfRule type="colorScale" priority="360">
      <colorScale>
        <cfvo type="min"/>
        <cfvo type="percentile" val="50"/>
        <cfvo type="max"/>
        <color rgb="FFF8696B"/>
        <color rgb="FFFFEB84"/>
        <color rgb="FF63BE7B"/>
      </colorScale>
    </cfRule>
  </conditionalFormatting>
  <conditionalFormatting sqref="F6:M6">
    <cfRule type="colorScale" priority="344">
      <colorScale>
        <cfvo type="min"/>
        <cfvo type="percentile" val="50"/>
        <cfvo type="max"/>
        <color rgb="FFF8696B"/>
        <color rgb="FFFFEB84"/>
        <color rgb="FF63BE7B"/>
      </colorScale>
    </cfRule>
  </conditionalFormatting>
  <conditionalFormatting sqref="AK4">
    <cfRule type="containsText" dxfId="221" priority="341" operator="containsText" text="E">
      <formula>NOT(ISERROR(SEARCH("E",AK4)))</formula>
    </cfRule>
    <cfRule type="containsText" dxfId="220" priority="342" operator="containsText" text="B">
      <formula>NOT(ISERROR(SEARCH("B",AK4)))</formula>
    </cfRule>
    <cfRule type="containsText" dxfId="219" priority="343" operator="containsText" text="A">
      <formula>NOT(ISERROR(SEARCH("A",AK4)))</formula>
    </cfRule>
  </conditionalFormatting>
  <conditionalFormatting sqref="AH7:AI7">
    <cfRule type="containsText" dxfId="218" priority="338" operator="containsText" text="E">
      <formula>NOT(ISERROR(SEARCH("E",AH7)))</formula>
    </cfRule>
    <cfRule type="containsText" dxfId="217" priority="339" operator="containsText" text="B">
      <formula>NOT(ISERROR(SEARCH("B",AH7)))</formula>
    </cfRule>
    <cfRule type="containsText" dxfId="216" priority="340" operator="containsText" text="A">
      <formula>NOT(ISERROR(SEARCH("A",AH7)))</formula>
    </cfRule>
  </conditionalFormatting>
  <conditionalFormatting sqref="AJ7:AJ8">
    <cfRule type="containsText" dxfId="215" priority="329" operator="containsText" text="E">
      <formula>NOT(ISERROR(SEARCH("E",AJ7)))</formula>
    </cfRule>
    <cfRule type="containsText" dxfId="214" priority="330" operator="containsText" text="B">
      <formula>NOT(ISERROR(SEARCH("B",AJ7)))</formula>
    </cfRule>
    <cfRule type="containsText" dxfId="213" priority="331" operator="containsText" text="A">
      <formula>NOT(ISERROR(SEARCH("A",AJ7)))</formula>
    </cfRule>
  </conditionalFormatting>
  <conditionalFormatting sqref="F7:M7">
    <cfRule type="colorScale" priority="328">
      <colorScale>
        <cfvo type="min"/>
        <cfvo type="percentile" val="50"/>
        <cfvo type="max"/>
        <color rgb="FFF8696B"/>
        <color rgb="FFFFEB84"/>
        <color rgb="FF63BE7B"/>
      </colorScale>
    </cfRule>
  </conditionalFormatting>
  <conditionalFormatting sqref="AB2:AB9">
    <cfRule type="containsText" dxfId="212" priority="12" operator="containsText" text="D">
      <formula>NOT(ISERROR(SEARCH("D",AB2)))</formula>
    </cfRule>
    <cfRule type="containsText" dxfId="211" priority="13" operator="containsText" text="S">
      <formula>NOT(ISERROR(SEARCH("S",AB2)))</formula>
    </cfRule>
    <cfRule type="containsText" dxfId="210" priority="14" operator="containsText" text="F">
      <formula>NOT(ISERROR(SEARCH("F",AB2)))</formula>
    </cfRule>
    <cfRule type="containsText" dxfId="209" priority="15" operator="containsText" text="E">
      <formula>NOT(ISERROR(SEARCH("E",AB2)))</formula>
    </cfRule>
    <cfRule type="containsText" dxfId="208" priority="16" operator="containsText" text="B">
      <formula>NOT(ISERROR(SEARCH("B",AB2)))</formula>
    </cfRule>
    <cfRule type="containsText" dxfId="207" priority="17" operator="containsText" text="A">
      <formula>NOT(ISERROR(SEARCH("A",AB2)))</formula>
    </cfRule>
  </conditionalFormatting>
  <conditionalFormatting sqref="F5:M5">
    <cfRule type="colorScale" priority="11">
      <colorScale>
        <cfvo type="min"/>
        <cfvo type="percentile" val="50"/>
        <cfvo type="max"/>
        <color rgb="FFF8696B"/>
        <color rgb="FFFFEB84"/>
        <color rgb="FF63BE7B"/>
      </colorScale>
    </cfRule>
  </conditionalFormatting>
  <conditionalFormatting sqref="AK5">
    <cfRule type="containsText" dxfId="206" priority="8" operator="containsText" text="E">
      <formula>NOT(ISERROR(SEARCH("E",AK5)))</formula>
    </cfRule>
    <cfRule type="containsText" dxfId="205" priority="9" operator="containsText" text="B">
      <formula>NOT(ISERROR(SEARCH("B",AK5)))</formula>
    </cfRule>
    <cfRule type="containsText" dxfId="204" priority="10" operator="containsText" text="A">
      <formula>NOT(ISERROR(SEARCH("A",AK5)))</formula>
    </cfRule>
  </conditionalFormatting>
  <conditionalFormatting sqref="AK6:AK8">
    <cfRule type="containsText" dxfId="203" priority="5" operator="containsText" text="E">
      <formula>NOT(ISERROR(SEARCH("E",AK6)))</formula>
    </cfRule>
    <cfRule type="containsText" dxfId="202" priority="6" operator="containsText" text="B">
      <formula>NOT(ISERROR(SEARCH("B",AK6)))</formula>
    </cfRule>
    <cfRule type="containsText" dxfId="201" priority="7" operator="containsText" text="A">
      <formula>NOT(ISERROR(SEARCH("A",AK6)))</formula>
    </cfRule>
  </conditionalFormatting>
  <conditionalFormatting sqref="AH8:AI8">
    <cfRule type="containsText" dxfId="200" priority="2" operator="containsText" text="E">
      <formula>NOT(ISERROR(SEARCH("E",AH8)))</formula>
    </cfRule>
    <cfRule type="containsText" dxfId="199" priority="3" operator="containsText" text="B">
      <formula>NOT(ISERROR(SEARCH("B",AH8)))</formula>
    </cfRule>
    <cfRule type="containsText" dxfId="198" priority="4" operator="containsText" text="A">
      <formula>NOT(ISERROR(SEARCH("A",AH8)))</formula>
    </cfRule>
  </conditionalFormatting>
  <conditionalFormatting sqref="F8:M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8"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11"/>
  <sheetViews>
    <sheetView zoomScaleNormal="100" workbookViewId="0">
      <pane xSplit="5" ySplit="1" topLeftCell="T2" activePane="bottomRight" state="frozen"/>
      <selection activeCell="E24" sqref="E24"/>
      <selection pane="topRight" activeCell="E24" sqref="E24"/>
      <selection pane="bottomLeft" activeCell="E24" sqref="E24"/>
      <selection pane="bottomRight" activeCell="AO9" sqref="AO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146</v>
      </c>
      <c r="U1" s="2" t="s">
        <v>93</v>
      </c>
      <c r="V1" s="2" t="s">
        <v>58</v>
      </c>
      <c r="W1" s="3" t="s">
        <v>59</v>
      </c>
      <c r="X1" s="3" t="s">
        <v>60</v>
      </c>
      <c r="Y1" s="3" t="s">
        <v>61</v>
      </c>
      <c r="Z1" s="3" t="s">
        <v>94</v>
      </c>
      <c r="AA1" s="4" t="s">
        <v>117</v>
      </c>
      <c r="AB1" s="4" t="s">
        <v>118</v>
      </c>
      <c r="AC1" s="4" t="s">
        <v>126</v>
      </c>
      <c r="AD1" s="4" t="s">
        <v>137</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129</v>
      </c>
      <c r="C2" s="8" t="s">
        <v>168</v>
      </c>
      <c r="D2" s="9">
        <v>8.5474537037037043E-2</v>
      </c>
      <c r="E2" s="8" t="s">
        <v>199</v>
      </c>
      <c r="F2" s="10">
        <v>13</v>
      </c>
      <c r="G2" s="10">
        <v>11.2</v>
      </c>
      <c r="H2" s="10">
        <v>12.9</v>
      </c>
      <c r="I2" s="10">
        <v>12.9</v>
      </c>
      <c r="J2" s="10">
        <v>12.8</v>
      </c>
      <c r="K2" s="10">
        <v>12.9</v>
      </c>
      <c r="L2" s="10">
        <v>12.7</v>
      </c>
      <c r="M2" s="10">
        <v>12.1</v>
      </c>
      <c r="N2" s="10">
        <v>11.5</v>
      </c>
      <c r="O2" s="10">
        <v>11.5</v>
      </c>
      <c r="P2" s="27">
        <f t="shared" ref="P2:P7" si="0">SUM(F2:H2)</f>
        <v>37.1</v>
      </c>
      <c r="Q2" s="27">
        <f t="shared" ref="Q2:Q7" si="1">SUM(I2:L2)</f>
        <v>51.3</v>
      </c>
      <c r="R2" s="27">
        <f t="shared" ref="R2:R7" si="2">SUM(M2:O2)</f>
        <v>35.1</v>
      </c>
      <c r="S2" s="28">
        <f t="shared" ref="S2:S7" si="3">SUM(F2:J2)</f>
        <v>62.8</v>
      </c>
      <c r="T2" s="28">
        <f t="shared" ref="T2:T7" si="4">SUM(K2:O2)</f>
        <v>60.7</v>
      </c>
      <c r="U2" s="11" t="s">
        <v>193</v>
      </c>
      <c r="V2" s="11" t="s">
        <v>200</v>
      </c>
      <c r="W2" s="33" t="s">
        <v>201</v>
      </c>
      <c r="X2" s="33" t="s">
        <v>202</v>
      </c>
      <c r="Y2" s="33" t="s">
        <v>203</v>
      </c>
      <c r="Z2" s="13" t="s">
        <v>158</v>
      </c>
      <c r="AA2" s="12">
        <v>11.8</v>
      </c>
      <c r="AB2" s="12">
        <v>13.8</v>
      </c>
      <c r="AC2" s="12">
        <v>10</v>
      </c>
      <c r="AD2" s="11" t="s">
        <v>159</v>
      </c>
      <c r="AE2" s="12">
        <v>1.2</v>
      </c>
      <c r="AF2" s="12">
        <v>-0.9</v>
      </c>
      <c r="AG2" s="12">
        <v>1.5</v>
      </c>
      <c r="AH2" s="12">
        <v>-1.2</v>
      </c>
      <c r="AI2" s="12"/>
      <c r="AJ2" s="11" t="s">
        <v>420</v>
      </c>
      <c r="AK2" s="11" t="s">
        <v>312</v>
      </c>
      <c r="AL2" s="11" t="s">
        <v>163</v>
      </c>
      <c r="AM2" s="8"/>
      <c r="AN2" s="30" t="s">
        <v>198</v>
      </c>
      <c r="AO2" s="31" t="s">
        <v>208</v>
      </c>
    </row>
    <row r="3" spans="1:41" s="5" customFormat="1">
      <c r="A3" s="6">
        <v>44566</v>
      </c>
      <c r="B3" s="25" t="s">
        <v>123</v>
      </c>
      <c r="C3" s="8" t="s">
        <v>168</v>
      </c>
      <c r="D3" s="9">
        <v>8.335648148148149E-2</v>
      </c>
      <c r="E3" s="8" t="s">
        <v>204</v>
      </c>
      <c r="F3" s="10">
        <v>12.6</v>
      </c>
      <c r="G3" s="10">
        <v>11.2</v>
      </c>
      <c r="H3" s="10">
        <v>12.2</v>
      </c>
      <c r="I3" s="10">
        <v>12.3</v>
      </c>
      <c r="J3" s="10">
        <v>12.2</v>
      </c>
      <c r="K3" s="10">
        <v>12.2</v>
      </c>
      <c r="L3" s="10">
        <v>12.1</v>
      </c>
      <c r="M3" s="10">
        <v>11.6</v>
      </c>
      <c r="N3" s="10">
        <v>11.8</v>
      </c>
      <c r="O3" s="10">
        <v>12</v>
      </c>
      <c r="P3" s="27">
        <f t="shared" si="0"/>
        <v>36</v>
      </c>
      <c r="Q3" s="27">
        <f t="shared" si="1"/>
        <v>48.800000000000004</v>
      </c>
      <c r="R3" s="27">
        <f t="shared" si="2"/>
        <v>35.4</v>
      </c>
      <c r="S3" s="28">
        <f t="shared" si="3"/>
        <v>60.5</v>
      </c>
      <c r="T3" s="28">
        <f t="shared" si="4"/>
        <v>59.7</v>
      </c>
      <c r="U3" s="11" t="s">
        <v>166</v>
      </c>
      <c r="V3" s="11" t="s">
        <v>194</v>
      </c>
      <c r="W3" s="33" t="s">
        <v>180</v>
      </c>
      <c r="X3" s="33" t="s">
        <v>205</v>
      </c>
      <c r="Y3" s="33" t="s">
        <v>205</v>
      </c>
      <c r="Z3" s="13" t="s">
        <v>158</v>
      </c>
      <c r="AA3" s="12">
        <v>11.8</v>
      </c>
      <c r="AB3" s="12">
        <v>13.8</v>
      </c>
      <c r="AC3" s="12">
        <v>10</v>
      </c>
      <c r="AD3" s="11" t="s">
        <v>159</v>
      </c>
      <c r="AE3" s="12">
        <v>-1</v>
      </c>
      <c r="AF3" s="12" t="s">
        <v>413</v>
      </c>
      <c r="AG3" s="12">
        <v>0.2</v>
      </c>
      <c r="AH3" s="12">
        <v>-1.2</v>
      </c>
      <c r="AI3" s="12"/>
      <c r="AJ3" s="11" t="s">
        <v>312</v>
      </c>
      <c r="AK3" s="11" t="s">
        <v>312</v>
      </c>
      <c r="AL3" s="11" t="s">
        <v>159</v>
      </c>
      <c r="AM3" s="8"/>
      <c r="AN3" s="26" t="s">
        <v>206</v>
      </c>
      <c r="AO3" s="31" t="s">
        <v>207</v>
      </c>
    </row>
    <row r="4" spans="1:41" s="5" customFormat="1">
      <c r="A4" s="6">
        <v>44568</v>
      </c>
      <c r="B4" s="25" t="s">
        <v>153</v>
      </c>
      <c r="C4" s="8" t="s">
        <v>168</v>
      </c>
      <c r="D4" s="9">
        <v>8.335648148148149E-2</v>
      </c>
      <c r="E4" s="8" t="s">
        <v>299</v>
      </c>
      <c r="F4" s="10">
        <v>12.9</v>
      </c>
      <c r="G4" s="10">
        <v>10.8</v>
      </c>
      <c r="H4" s="10">
        <v>12.5</v>
      </c>
      <c r="I4" s="10">
        <v>12.8</v>
      </c>
      <c r="J4" s="10">
        <v>12.6</v>
      </c>
      <c r="K4" s="10">
        <v>12.3</v>
      </c>
      <c r="L4" s="10">
        <v>11.9</v>
      </c>
      <c r="M4" s="10">
        <v>11.2</v>
      </c>
      <c r="N4" s="10">
        <v>11.4</v>
      </c>
      <c r="O4" s="10">
        <v>11.8</v>
      </c>
      <c r="P4" s="27">
        <f t="shared" si="0"/>
        <v>36.200000000000003</v>
      </c>
      <c r="Q4" s="27">
        <f t="shared" si="1"/>
        <v>49.6</v>
      </c>
      <c r="R4" s="27">
        <f t="shared" si="2"/>
        <v>34.400000000000006</v>
      </c>
      <c r="S4" s="28">
        <f t="shared" si="3"/>
        <v>61.6</v>
      </c>
      <c r="T4" s="28">
        <f t="shared" si="4"/>
        <v>58.600000000000009</v>
      </c>
      <c r="U4" s="11" t="s">
        <v>193</v>
      </c>
      <c r="V4" s="11" t="s">
        <v>241</v>
      </c>
      <c r="W4" s="33" t="s">
        <v>300</v>
      </c>
      <c r="X4" s="33" t="s">
        <v>210</v>
      </c>
      <c r="Y4" s="33" t="s">
        <v>247</v>
      </c>
      <c r="Z4" s="13" t="s">
        <v>158</v>
      </c>
      <c r="AA4" s="12">
        <v>10.3</v>
      </c>
      <c r="AB4" s="12">
        <v>13.2</v>
      </c>
      <c r="AC4" s="12">
        <v>10.3</v>
      </c>
      <c r="AD4" s="11" t="s">
        <v>159</v>
      </c>
      <c r="AE4" s="12">
        <v>0.6</v>
      </c>
      <c r="AF4" s="12">
        <v>-0.7</v>
      </c>
      <c r="AG4" s="12">
        <v>1.1000000000000001</v>
      </c>
      <c r="AH4" s="12">
        <v>-1.2</v>
      </c>
      <c r="AI4" s="12"/>
      <c r="AJ4" s="11" t="s">
        <v>420</v>
      </c>
      <c r="AK4" s="11" t="s">
        <v>312</v>
      </c>
      <c r="AL4" s="11" t="s">
        <v>163</v>
      </c>
      <c r="AM4" s="8"/>
      <c r="AN4" s="26" t="s">
        <v>301</v>
      </c>
      <c r="AO4" s="31" t="s">
        <v>302</v>
      </c>
    </row>
    <row r="5" spans="1:41" s="5" customFormat="1">
      <c r="A5" s="6">
        <v>44569</v>
      </c>
      <c r="B5" s="25" t="s">
        <v>129</v>
      </c>
      <c r="C5" s="8" t="s">
        <v>168</v>
      </c>
      <c r="D5" s="9">
        <v>8.4768518518518521E-2</v>
      </c>
      <c r="E5" s="8" t="s">
        <v>341</v>
      </c>
      <c r="F5" s="10">
        <v>13.1</v>
      </c>
      <c r="G5" s="10">
        <v>11.4</v>
      </c>
      <c r="H5" s="10">
        <v>12.8</v>
      </c>
      <c r="I5" s="10">
        <v>12.9</v>
      </c>
      <c r="J5" s="10">
        <v>12.5</v>
      </c>
      <c r="K5" s="10">
        <v>12.5</v>
      </c>
      <c r="L5" s="10">
        <v>12.3</v>
      </c>
      <c r="M5" s="10">
        <v>11.6</v>
      </c>
      <c r="N5" s="10">
        <v>11.4</v>
      </c>
      <c r="O5" s="10">
        <v>11.9</v>
      </c>
      <c r="P5" s="27">
        <f t="shared" si="0"/>
        <v>37.299999999999997</v>
      </c>
      <c r="Q5" s="27">
        <f t="shared" si="1"/>
        <v>50.2</v>
      </c>
      <c r="R5" s="27">
        <f t="shared" si="2"/>
        <v>34.9</v>
      </c>
      <c r="S5" s="28">
        <f t="shared" si="3"/>
        <v>62.699999999999996</v>
      </c>
      <c r="T5" s="28">
        <f t="shared" si="4"/>
        <v>59.699999999999996</v>
      </c>
      <c r="U5" s="11" t="s">
        <v>193</v>
      </c>
      <c r="V5" s="11" t="s">
        <v>241</v>
      </c>
      <c r="W5" s="33" t="s">
        <v>310</v>
      </c>
      <c r="X5" s="33" t="s">
        <v>342</v>
      </c>
      <c r="Y5" s="33" t="s">
        <v>343</v>
      </c>
      <c r="Z5" s="13" t="s">
        <v>158</v>
      </c>
      <c r="AA5" s="12">
        <v>11.9</v>
      </c>
      <c r="AB5" s="12">
        <v>13.9</v>
      </c>
      <c r="AC5" s="12">
        <v>10.4</v>
      </c>
      <c r="AD5" s="11" t="s">
        <v>159</v>
      </c>
      <c r="AE5" s="12">
        <v>0.1</v>
      </c>
      <c r="AF5" s="12">
        <v>-0.7</v>
      </c>
      <c r="AG5" s="12">
        <v>0.5</v>
      </c>
      <c r="AH5" s="12">
        <v>-1.1000000000000001</v>
      </c>
      <c r="AI5" s="12"/>
      <c r="AJ5" s="11" t="s">
        <v>414</v>
      </c>
      <c r="AK5" s="11" t="s">
        <v>312</v>
      </c>
      <c r="AL5" s="11" t="s">
        <v>163</v>
      </c>
      <c r="AM5" s="8" t="s">
        <v>367</v>
      </c>
      <c r="AN5" s="26" t="s">
        <v>339</v>
      </c>
      <c r="AO5" s="31" t="s">
        <v>340</v>
      </c>
    </row>
    <row r="6" spans="1:41" s="5" customFormat="1">
      <c r="A6" s="6">
        <v>44570</v>
      </c>
      <c r="B6" s="25" t="s">
        <v>121</v>
      </c>
      <c r="C6" s="8" t="s">
        <v>168</v>
      </c>
      <c r="D6" s="9">
        <v>8.3437499999999998E-2</v>
      </c>
      <c r="E6" s="8" t="s">
        <v>388</v>
      </c>
      <c r="F6" s="10">
        <v>12.6</v>
      </c>
      <c r="G6" s="10">
        <v>11.1</v>
      </c>
      <c r="H6" s="10">
        <v>12.6</v>
      </c>
      <c r="I6" s="10">
        <v>12.8</v>
      </c>
      <c r="J6" s="10">
        <v>12.5</v>
      </c>
      <c r="K6" s="10">
        <v>12.1</v>
      </c>
      <c r="L6" s="10">
        <v>12.1</v>
      </c>
      <c r="M6" s="10">
        <v>11.4</v>
      </c>
      <c r="N6" s="10">
        <v>11.7</v>
      </c>
      <c r="O6" s="10">
        <v>12</v>
      </c>
      <c r="P6" s="27">
        <f t="shared" si="0"/>
        <v>36.299999999999997</v>
      </c>
      <c r="Q6" s="27">
        <f t="shared" si="1"/>
        <v>49.5</v>
      </c>
      <c r="R6" s="27">
        <f t="shared" si="2"/>
        <v>35.1</v>
      </c>
      <c r="S6" s="28">
        <f t="shared" si="3"/>
        <v>61.599999999999994</v>
      </c>
      <c r="T6" s="28">
        <f t="shared" si="4"/>
        <v>59.3</v>
      </c>
      <c r="U6" s="11" t="s">
        <v>193</v>
      </c>
      <c r="V6" s="11" t="s">
        <v>250</v>
      </c>
      <c r="W6" s="33" t="s">
        <v>369</v>
      </c>
      <c r="X6" s="33" t="s">
        <v>254</v>
      </c>
      <c r="Y6" s="33" t="s">
        <v>310</v>
      </c>
      <c r="Z6" s="13" t="s">
        <v>158</v>
      </c>
      <c r="AA6" s="12">
        <v>12.1</v>
      </c>
      <c r="AB6" s="12">
        <v>13.7</v>
      </c>
      <c r="AC6" s="12">
        <v>10.4</v>
      </c>
      <c r="AD6" s="11" t="s">
        <v>159</v>
      </c>
      <c r="AE6" s="12">
        <v>-1.1000000000000001</v>
      </c>
      <c r="AF6" s="12">
        <v>-0.4</v>
      </c>
      <c r="AG6" s="12">
        <v>-0.5</v>
      </c>
      <c r="AH6" s="12">
        <v>-1</v>
      </c>
      <c r="AI6" s="12"/>
      <c r="AJ6" s="11" t="s">
        <v>415</v>
      </c>
      <c r="AK6" s="11" t="s">
        <v>312</v>
      </c>
      <c r="AL6" s="11" t="s">
        <v>163</v>
      </c>
      <c r="AM6" s="8" t="s">
        <v>367</v>
      </c>
      <c r="AN6" s="26" t="s">
        <v>401</v>
      </c>
      <c r="AO6" s="31" t="s">
        <v>402</v>
      </c>
    </row>
    <row r="7" spans="1:41" s="5" customFormat="1">
      <c r="A7" s="6">
        <v>44570</v>
      </c>
      <c r="B7" s="25" t="s">
        <v>120</v>
      </c>
      <c r="C7" s="8" t="s">
        <v>168</v>
      </c>
      <c r="D7" s="9">
        <v>8.4722222222222213E-2</v>
      </c>
      <c r="E7" s="8" t="s">
        <v>387</v>
      </c>
      <c r="F7" s="10">
        <v>12.8</v>
      </c>
      <c r="G7" s="10">
        <v>11.2</v>
      </c>
      <c r="H7" s="10">
        <v>13</v>
      </c>
      <c r="I7" s="10">
        <v>13.5</v>
      </c>
      <c r="J7" s="10">
        <v>13.4</v>
      </c>
      <c r="K7" s="10">
        <v>12</v>
      </c>
      <c r="L7" s="10">
        <v>11.5</v>
      </c>
      <c r="M7" s="10">
        <v>11.2</v>
      </c>
      <c r="N7" s="10">
        <v>11.5</v>
      </c>
      <c r="O7" s="10">
        <v>11.9</v>
      </c>
      <c r="P7" s="27">
        <f t="shared" si="0"/>
        <v>37</v>
      </c>
      <c r="Q7" s="27">
        <f t="shared" si="1"/>
        <v>50.4</v>
      </c>
      <c r="R7" s="27">
        <f t="shared" si="2"/>
        <v>34.6</v>
      </c>
      <c r="S7" s="28">
        <f t="shared" si="3"/>
        <v>63.9</v>
      </c>
      <c r="T7" s="28">
        <f t="shared" si="4"/>
        <v>58.1</v>
      </c>
      <c r="U7" s="11" t="s">
        <v>274</v>
      </c>
      <c r="V7" s="11" t="s">
        <v>200</v>
      </c>
      <c r="W7" s="33" t="s">
        <v>196</v>
      </c>
      <c r="X7" s="33" t="s">
        <v>205</v>
      </c>
      <c r="Y7" s="33" t="s">
        <v>310</v>
      </c>
      <c r="Z7" s="13" t="s">
        <v>158</v>
      </c>
      <c r="AA7" s="12">
        <v>12.1</v>
      </c>
      <c r="AB7" s="12">
        <v>13.7</v>
      </c>
      <c r="AC7" s="12">
        <v>10.4</v>
      </c>
      <c r="AD7" s="11" t="s">
        <v>159</v>
      </c>
      <c r="AE7" s="12">
        <v>1</v>
      </c>
      <c r="AF7" s="12">
        <v>-0.8</v>
      </c>
      <c r="AG7" s="12">
        <v>1.2</v>
      </c>
      <c r="AH7" s="12">
        <v>-1</v>
      </c>
      <c r="AI7" s="12"/>
      <c r="AJ7" s="11" t="s">
        <v>420</v>
      </c>
      <c r="AK7" s="11" t="s">
        <v>312</v>
      </c>
      <c r="AL7" s="11" t="s">
        <v>163</v>
      </c>
      <c r="AM7" s="8" t="s">
        <v>367</v>
      </c>
      <c r="AN7" s="26" t="s">
        <v>411</v>
      </c>
      <c r="AO7" s="31" t="s">
        <v>412</v>
      </c>
    </row>
    <row r="8" spans="1:41" s="5" customFormat="1">
      <c r="A8" s="6">
        <v>44940</v>
      </c>
      <c r="B8" s="25" t="s">
        <v>122</v>
      </c>
      <c r="C8" s="8" t="s">
        <v>425</v>
      </c>
      <c r="D8" s="9">
        <v>8.5474537037037043E-2</v>
      </c>
      <c r="E8" s="8" t="s">
        <v>449</v>
      </c>
      <c r="F8" s="10">
        <v>13.1</v>
      </c>
      <c r="G8" s="10">
        <v>11.8</v>
      </c>
      <c r="H8" s="10">
        <v>13.2</v>
      </c>
      <c r="I8" s="10">
        <v>12.7</v>
      </c>
      <c r="J8" s="10">
        <v>12.3</v>
      </c>
      <c r="K8" s="10">
        <v>11.9</v>
      </c>
      <c r="L8" s="10">
        <v>11.9</v>
      </c>
      <c r="M8" s="10">
        <v>11.4</v>
      </c>
      <c r="N8" s="10">
        <v>12.4</v>
      </c>
      <c r="O8" s="10">
        <v>12.8</v>
      </c>
      <c r="P8" s="27">
        <f>SUM(F8:H8)</f>
        <v>38.099999999999994</v>
      </c>
      <c r="Q8" s="27">
        <f>SUM(I8:L8)</f>
        <v>48.8</v>
      </c>
      <c r="R8" s="27">
        <f>SUM(M8:O8)</f>
        <v>36.6</v>
      </c>
      <c r="S8" s="28">
        <f>SUM(F8:J8)</f>
        <v>63.099999999999994</v>
      </c>
      <c r="T8" s="28">
        <f>SUM(K8:O8)</f>
        <v>60.400000000000006</v>
      </c>
      <c r="U8" s="11" t="s">
        <v>193</v>
      </c>
      <c r="V8" s="11" t="s">
        <v>194</v>
      </c>
      <c r="W8" s="33" t="s">
        <v>230</v>
      </c>
      <c r="X8" s="33" t="s">
        <v>254</v>
      </c>
      <c r="Y8" s="33" t="s">
        <v>310</v>
      </c>
      <c r="Z8" s="13" t="s">
        <v>158</v>
      </c>
      <c r="AA8" s="12">
        <v>13.4</v>
      </c>
      <c r="AB8" s="12">
        <v>15.3</v>
      </c>
      <c r="AC8" s="12">
        <v>8.8000000000000007</v>
      </c>
      <c r="AD8" s="11" t="s">
        <v>491</v>
      </c>
      <c r="AE8" s="12">
        <v>3.2</v>
      </c>
      <c r="AF8" s="12">
        <v>-0.3</v>
      </c>
      <c r="AG8" s="12">
        <v>1.8</v>
      </c>
      <c r="AH8" s="12">
        <v>1.1000000000000001</v>
      </c>
      <c r="AI8" s="12" t="s">
        <v>416</v>
      </c>
      <c r="AJ8" s="11" t="s">
        <v>419</v>
      </c>
      <c r="AK8" s="11" t="s">
        <v>414</v>
      </c>
      <c r="AL8" s="11" t="s">
        <v>157</v>
      </c>
      <c r="AM8" s="8"/>
      <c r="AN8" s="26" t="s">
        <v>508</v>
      </c>
      <c r="AO8" s="31" t="s">
        <v>509</v>
      </c>
    </row>
    <row r="9" spans="1:41" s="5" customFormat="1">
      <c r="A9" s="6">
        <v>44940</v>
      </c>
      <c r="B9" s="35" t="s">
        <v>124</v>
      </c>
      <c r="C9" s="8" t="s">
        <v>425</v>
      </c>
      <c r="D9" s="9">
        <v>8.5428240740740735E-2</v>
      </c>
      <c r="E9" s="8" t="s">
        <v>456</v>
      </c>
      <c r="F9" s="10">
        <v>13</v>
      </c>
      <c r="G9" s="10">
        <v>11.5</v>
      </c>
      <c r="H9" s="10">
        <v>13.4</v>
      </c>
      <c r="I9" s="10">
        <v>13.2</v>
      </c>
      <c r="J9" s="10">
        <v>12.8</v>
      </c>
      <c r="K9" s="10">
        <v>12.6</v>
      </c>
      <c r="L9" s="10">
        <v>12.3</v>
      </c>
      <c r="M9" s="10">
        <v>11.4</v>
      </c>
      <c r="N9" s="10">
        <v>11.2</v>
      </c>
      <c r="O9" s="10">
        <v>11.7</v>
      </c>
      <c r="P9" s="27">
        <f>SUM(F9:H9)</f>
        <v>37.9</v>
      </c>
      <c r="Q9" s="27">
        <f>SUM(I9:L9)</f>
        <v>50.900000000000006</v>
      </c>
      <c r="R9" s="27">
        <f>SUM(M9:O9)</f>
        <v>34.299999999999997</v>
      </c>
      <c r="S9" s="28">
        <f>SUM(F9:J9)</f>
        <v>63.899999999999991</v>
      </c>
      <c r="T9" s="28">
        <f>SUM(K9:O9)</f>
        <v>59.2</v>
      </c>
      <c r="U9" s="11" t="s">
        <v>274</v>
      </c>
      <c r="V9" s="11" t="s">
        <v>200</v>
      </c>
      <c r="W9" s="33" t="s">
        <v>457</v>
      </c>
      <c r="X9" s="33" t="s">
        <v>310</v>
      </c>
      <c r="Y9" s="33" t="s">
        <v>458</v>
      </c>
      <c r="Z9" s="13" t="s">
        <v>158</v>
      </c>
      <c r="AA9" s="12">
        <v>13.4</v>
      </c>
      <c r="AB9" s="12">
        <v>15.3</v>
      </c>
      <c r="AC9" s="12">
        <v>8.8000000000000007</v>
      </c>
      <c r="AD9" s="11" t="s">
        <v>491</v>
      </c>
      <c r="AE9" s="12">
        <v>4.2</v>
      </c>
      <c r="AF9" s="12">
        <v>-1</v>
      </c>
      <c r="AG9" s="12">
        <v>2.1</v>
      </c>
      <c r="AH9" s="12">
        <v>1.1000000000000001</v>
      </c>
      <c r="AI9" s="12"/>
      <c r="AJ9" s="11" t="s">
        <v>420</v>
      </c>
      <c r="AK9" s="11" t="s">
        <v>414</v>
      </c>
      <c r="AL9" s="11" t="s">
        <v>163</v>
      </c>
      <c r="AM9" s="8"/>
      <c r="AN9" s="26"/>
      <c r="AO9" s="31"/>
    </row>
    <row r="10" spans="1:41" s="5" customFormat="1">
      <c r="A10" s="6">
        <v>44941</v>
      </c>
      <c r="B10" s="25" t="s">
        <v>149</v>
      </c>
      <c r="C10" s="8" t="s">
        <v>425</v>
      </c>
      <c r="D10" s="9">
        <v>8.5509259259259271E-2</v>
      </c>
      <c r="E10" s="8" t="s">
        <v>474</v>
      </c>
      <c r="F10" s="10">
        <v>12.8</v>
      </c>
      <c r="G10" s="10">
        <v>11.2</v>
      </c>
      <c r="H10" s="10">
        <v>13.1</v>
      </c>
      <c r="I10" s="10">
        <v>13.7</v>
      </c>
      <c r="J10" s="10">
        <v>13.2</v>
      </c>
      <c r="K10" s="10">
        <v>12.7</v>
      </c>
      <c r="L10" s="10">
        <v>12.4</v>
      </c>
      <c r="M10" s="10">
        <v>11.9</v>
      </c>
      <c r="N10" s="10">
        <v>11.4</v>
      </c>
      <c r="O10" s="10">
        <v>11.4</v>
      </c>
      <c r="P10" s="27">
        <f>SUM(F10:H10)</f>
        <v>37.1</v>
      </c>
      <c r="Q10" s="27">
        <f>SUM(I10:L10)</f>
        <v>51.999999999999993</v>
      </c>
      <c r="R10" s="27">
        <f>SUM(M10:O10)</f>
        <v>34.700000000000003</v>
      </c>
      <c r="S10" s="28">
        <f>SUM(F10:J10)</f>
        <v>64</v>
      </c>
      <c r="T10" s="28">
        <f>SUM(K10:O10)</f>
        <v>59.8</v>
      </c>
      <c r="U10" s="11" t="s">
        <v>274</v>
      </c>
      <c r="V10" s="11" t="s">
        <v>200</v>
      </c>
      <c r="W10" s="33" t="s">
        <v>265</v>
      </c>
      <c r="X10" s="33" t="s">
        <v>180</v>
      </c>
      <c r="Y10" s="33" t="s">
        <v>172</v>
      </c>
      <c r="Z10" s="13" t="s">
        <v>158</v>
      </c>
      <c r="AA10" s="12">
        <v>13.7</v>
      </c>
      <c r="AB10" s="12">
        <v>14.7</v>
      </c>
      <c r="AC10" s="12">
        <v>8.9</v>
      </c>
      <c r="AD10" s="11" t="s">
        <v>157</v>
      </c>
      <c r="AE10" s="12">
        <v>1.8</v>
      </c>
      <c r="AF10" s="12">
        <v>-1.1000000000000001</v>
      </c>
      <c r="AG10" s="12" t="s">
        <v>418</v>
      </c>
      <c r="AH10" s="12">
        <v>0.7</v>
      </c>
      <c r="AI10" s="12"/>
      <c r="AJ10" s="11" t="s">
        <v>312</v>
      </c>
      <c r="AK10" s="11" t="s">
        <v>312</v>
      </c>
      <c r="AL10" s="11" t="s">
        <v>157</v>
      </c>
      <c r="AM10" s="8"/>
      <c r="AN10" s="26" t="s">
        <v>523</v>
      </c>
      <c r="AO10" s="31" t="s">
        <v>524</v>
      </c>
    </row>
    <row r="11" spans="1:41" s="5" customFormat="1">
      <c r="A11" s="6">
        <v>44941</v>
      </c>
      <c r="B11" s="25" t="s">
        <v>311</v>
      </c>
      <c r="C11" s="8" t="s">
        <v>425</v>
      </c>
      <c r="D11" s="9">
        <v>8.5474537037037043E-2</v>
      </c>
      <c r="E11" s="8" t="s">
        <v>475</v>
      </c>
      <c r="F11" s="10">
        <v>12.9</v>
      </c>
      <c r="G11" s="10">
        <v>11.3</v>
      </c>
      <c r="H11" s="10">
        <v>13</v>
      </c>
      <c r="I11" s="10">
        <v>13.2</v>
      </c>
      <c r="J11" s="10">
        <v>12.7</v>
      </c>
      <c r="K11" s="10">
        <v>12.8</v>
      </c>
      <c r="L11" s="10">
        <v>12.5</v>
      </c>
      <c r="M11" s="10">
        <v>11.6</v>
      </c>
      <c r="N11" s="10">
        <v>11.6</v>
      </c>
      <c r="O11" s="10">
        <v>11.9</v>
      </c>
      <c r="P11" s="27">
        <f>SUM(F11:H11)</f>
        <v>37.200000000000003</v>
      </c>
      <c r="Q11" s="27">
        <f>SUM(I11:L11)</f>
        <v>51.2</v>
      </c>
      <c r="R11" s="27">
        <f>SUM(M11:O11)</f>
        <v>35.1</v>
      </c>
      <c r="S11" s="28">
        <f>SUM(F11:J11)</f>
        <v>63.100000000000009</v>
      </c>
      <c r="T11" s="28">
        <f>SUM(K11:O11)</f>
        <v>60.4</v>
      </c>
      <c r="U11" s="11" t="s">
        <v>193</v>
      </c>
      <c r="V11" s="11" t="s">
        <v>200</v>
      </c>
      <c r="W11" s="33" t="s">
        <v>180</v>
      </c>
      <c r="X11" s="33" t="s">
        <v>476</v>
      </c>
      <c r="Y11" s="33" t="s">
        <v>477</v>
      </c>
      <c r="Z11" s="13" t="s">
        <v>158</v>
      </c>
      <c r="AA11" s="12">
        <v>13.7</v>
      </c>
      <c r="AB11" s="12">
        <v>14.7</v>
      </c>
      <c r="AC11" s="12">
        <v>8.9</v>
      </c>
      <c r="AD11" s="11" t="s">
        <v>157</v>
      </c>
      <c r="AE11" s="12">
        <v>1.2</v>
      </c>
      <c r="AF11" s="12">
        <v>-0.8</v>
      </c>
      <c r="AG11" s="12">
        <v>-0.3</v>
      </c>
      <c r="AH11" s="12">
        <v>0.7</v>
      </c>
      <c r="AI11" s="12"/>
      <c r="AJ11" s="11" t="s">
        <v>312</v>
      </c>
      <c r="AK11" s="11" t="s">
        <v>312</v>
      </c>
      <c r="AL11" s="11" t="s">
        <v>163</v>
      </c>
      <c r="AM11" s="8"/>
      <c r="AN11" s="26" t="s">
        <v>525</v>
      </c>
      <c r="AO11" s="31" t="s">
        <v>526</v>
      </c>
    </row>
  </sheetData>
  <autoFilter ref="A1:AN7" xr:uid="{00000000-0009-0000-0000-000004000000}"/>
  <phoneticPr fontId="11"/>
  <conditionalFormatting sqref="AJ2:AK3">
    <cfRule type="containsText" dxfId="197" priority="1185" operator="containsText" text="E">
      <formula>NOT(ISERROR(SEARCH("E",AJ2)))</formula>
    </cfRule>
    <cfRule type="containsText" dxfId="196" priority="1186" operator="containsText" text="B">
      <formula>NOT(ISERROR(SEARCH("B",AJ2)))</formula>
    </cfRule>
    <cfRule type="containsText" dxfId="195" priority="1187" operator="containsText" text="A">
      <formula>NOT(ISERROR(SEARCH("A",AJ2)))</formula>
    </cfRule>
  </conditionalFormatting>
  <conditionalFormatting sqref="AL2:AL3">
    <cfRule type="containsText" dxfId="194" priority="1182" operator="containsText" text="E">
      <formula>NOT(ISERROR(SEARCH("E",AL2)))</formula>
    </cfRule>
    <cfRule type="containsText" dxfId="193" priority="1183" operator="containsText" text="B">
      <formula>NOT(ISERROR(SEARCH("B",AL2)))</formula>
    </cfRule>
    <cfRule type="containsText" dxfId="192" priority="1184" operator="containsText" text="A">
      <formula>NOT(ISERROR(SEARCH("A",AL2)))</formula>
    </cfRule>
  </conditionalFormatting>
  <conditionalFormatting sqref="F2:O2">
    <cfRule type="colorScale" priority="1659">
      <colorScale>
        <cfvo type="min"/>
        <cfvo type="percentile" val="50"/>
        <cfvo type="max"/>
        <color rgb="FFF8696B"/>
        <color rgb="FFFFEB84"/>
        <color rgb="FF63BE7B"/>
      </colorScale>
    </cfRule>
  </conditionalFormatting>
  <conditionalFormatting sqref="AD2:AD11">
    <cfRule type="containsText" dxfId="191" priority="919" operator="containsText" text="D">
      <formula>NOT(ISERROR(SEARCH("D",AD2)))</formula>
    </cfRule>
    <cfRule type="containsText" dxfId="190" priority="920" operator="containsText" text="S">
      <formula>NOT(ISERROR(SEARCH("S",AD2)))</formula>
    </cfRule>
    <cfRule type="containsText" dxfId="189" priority="921" operator="containsText" text="F">
      <formula>NOT(ISERROR(SEARCH("F",AD2)))</formula>
    </cfRule>
    <cfRule type="containsText" dxfId="188" priority="922" operator="containsText" text="E">
      <formula>NOT(ISERROR(SEARCH("E",AD2)))</formula>
    </cfRule>
    <cfRule type="containsText" dxfId="187" priority="923" operator="containsText" text="B">
      <formula>NOT(ISERROR(SEARCH("B",AD2)))</formula>
    </cfRule>
    <cfRule type="containsText" dxfId="186" priority="924" operator="containsText" text="A">
      <formula>NOT(ISERROR(SEARCH("A",AD2)))</formula>
    </cfRule>
  </conditionalFormatting>
  <conditionalFormatting sqref="AM2:AM3">
    <cfRule type="containsText" dxfId="185" priority="888" operator="containsText" text="E">
      <formula>NOT(ISERROR(SEARCH("E",AM2)))</formula>
    </cfRule>
    <cfRule type="containsText" dxfId="184" priority="889" operator="containsText" text="B">
      <formula>NOT(ISERROR(SEARCH("B",AM2)))</formula>
    </cfRule>
    <cfRule type="containsText" dxfId="183" priority="890" operator="containsText" text="A">
      <formula>NOT(ISERROR(SEARCH("A",AM2)))</formula>
    </cfRule>
  </conditionalFormatting>
  <conditionalFormatting sqref="F3:O3">
    <cfRule type="colorScale" priority="370">
      <colorScale>
        <cfvo type="min"/>
        <cfvo type="percentile" val="50"/>
        <cfvo type="max"/>
        <color rgb="FFF8696B"/>
        <color rgb="FFFFEB84"/>
        <color rgb="FF63BE7B"/>
      </colorScale>
    </cfRule>
  </conditionalFormatting>
  <conditionalFormatting sqref="AJ4:AK7">
    <cfRule type="containsText" dxfId="182" priority="367" operator="containsText" text="E">
      <formula>NOT(ISERROR(SEARCH("E",AJ4)))</formula>
    </cfRule>
    <cfRule type="containsText" dxfId="181" priority="368" operator="containsText" text="B">
      <formula>NOT(ISERROR(SEARCH("B",AJ4)))</formula>
    </cfRule>
    <cfRule type="containsText" dxfId="180" priority="369" operator="containsText" text="A">
      <formula>NOT(ISERROR(SEARCH("A",AJ4)))</formula>
    </cfRule>
  </conditionalFormatting>
  <conditionalFormatting sqref="AL4:AL11">
    <cfRule type="containsText" dxfId="179" priority="364" operator="containsText" text="E">
      <formula>NOT(ISERROR(SEARCH("E",AL4)))</formula>
    </cfRule>
    <cfRule type="containsText" dxfId="178" priority="365" operator="containsText" text="B">
      <formula>NOT(ISERROR(SEARCH("B",AL4)))</formula>
    </cfRule>
    <cfRule type="containsText" dxfId="177" priority="366" operator="containsText" text="A">
      <formula>NOT(ISERROR(SEARCH("A",AL4)))</formula>
    </cfRule>
  </conditionalFormatting>
  <conditionalFormatting sqref="F4:O7">
    <cfRule type="colorScale" priority="354">
      <colorScale>
        <cfvo type="min"/>
        <cfvo type="percentile" val="50"/>
        <cfvo type="max"/>
        <color rgb="FFF8696B"/>
        <color rgb="FFFFEB84"/>
        <color rgb="FF63BE7B"/>
      </colorScale>
    </cfRule>
  </conditionalFormatting>
  <conditionalFormatting sqref="AM4">
    <cfRule type="containsText" dxfId="176" priority="351" operator="containsText" text="E">
      <formula>NOT(ISERROR(SEARCH("E",AM4)))</formula>
    </cfRule>
    <cfRule type="containsText" dxfId="175" priority="352" operator="containsText" text="B">
      <formula>NOT(ISERROR(SEARCH("B",AM4)))</formula>
    </cfRule>
    <cfRule type="containsText" dxfId="174" priority="353" operator="containsText" text="A">
      <formula>NOT(ISERROR(SEARCH("A",AM4)))</formula>
    </cfRule>
  </conditionalFormatting>
  <conditionalFormatting sqref="AM5:AM11">
    <cfRule type="containsText" dxfId="173" priority="6" operator="containsText" text="E">
      <formula>NOT(ISERROR(SEARCH("E",AM5)))</formula>
    </cfRule>
    <cfRule type="containsText" dxfId="172" priority="7" operator="containsText" text="B">
      <formula>NOT(ISERROR(SEARCH("B",AM5)))</formula>
    </cfRule>
    <cfRule type="containsText" dxfId="171" priority="8" operator="containsText" text="A">
      <formula>NOT(ISERROR(SEARCH("A",AM5)))</formula>
    </cfRule>
  </conditionalFormatting>
  <conditionalFormatting sqref="AJ8:AK11">
    <cfRule type="containsText" dxfId="170" priority="3" operator="containsText" text="E">
      <formula>NOT(ISERROR(SEARCH("E",AJ8)))</formula>
    </cfRule>
    <cfRule type="containsText" dxfId="169" priority="4" operator="containsText" text="B">
      <formula>NOT(ISERROR(SEARCH("B",AJ8)))</formula>
    </cfRule>
    <cfRule type="containsText" dxfId="168" priority="5" operator="containsText" text="A">
      <formula>NOT(ISERROR(SEARCH("A",AJ8)))</formula>
    </cfRule>
  </conditionalFormatting>
  <conditionalFormatting sqref="F8:O8 F10:O11">
    <cfRule type="colorScale" priority="2">
      <colorScale>
        <cfvo type="min"/>
        <cfvo type="percentile" val="50"/>
        <cfvo type="max"/>
        <color rgb="FFF8696B"/>
        <color rgb="FFFFEB84"/>
        <color rgb="FF63BE7B"/>
      </colorScale>
    </cfRule>
  </conditionalFormatting>
  <conditionalFormatting sqref="F9:O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11"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5"/>
  <sheetViews>
    <sheetView workbookViewId="0">
      <pane xSplit="5" ySplit="1" topLeftCell="P2" activePane="bottomRight" state="frozen"/>
      <selection activeCell="E18" sqref="E18"/>
      <selection pane="topRight" activeCell="E18" sqref="E18"/>
      <selection pane="bottomLeft" activeCell="E18" sqref="E18"/>
      <selection pane="bottomRight" activeCell="E4" sqref="E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146</v>
      </c>
      <c r="V1" s="2" t="s">
        <v>57</v>
      </c>
      <c r="W1" s="2" t="s">
        <v>58</v>
      </c>
      <c r="X1" s="3" t="s">
        <v>59</v>
      </c>
      <c r="Y1" s="3" t="s">
        <v>60</v>
      </c>
      <c r="Z1" s="3" t="s">
        <v>61</v>
      </c>
      <c r="AA1" s="3" t="s">
        <v>115</v>
      </c>
      <c r="AB1" s="4" t="s">
        <v>117</v>
      </c>
      <c r="AC1" s="4" t="s">
        <v>118</v>
      </c>
      <c r="AD1" s="4" t="s">
        <v>127</v>
      </c>
      <c r="AE1" s="4" t="s">
        <v>143</v>
      </c>
      <c r="AF1" s="4" t="s">
        <v>9</v>
      </c>
      <c r="AG1" s="4" t="s">
        <v>104</v>
      </c>
      <c r="AH1" s="4" t="s">
        <v>10</v>
      </c>
      <c r="AI1" s="4" t="s">
        <v>11</v>
      </c>
      <c r="AJ1" s="4"/>
      <c r="AK1" s="4" t="s">
        <v>12</v>
      </c>
      <c r="AL1" s="4" t="s">
        <v>13</v>
      </c>
      <c r="AM1" s="4" t="s">
        <v>62</v>
      </c>
      <c r="AN1" s="4" t="s">
        <v>63</v>
      </c>
      <c r="AO1" s="22" t="s">
        <v>78</v>
      </c>
      <c r="AP1" s="22" t="s">
        <v>119</v>
      </c>
    </row>
    <row r="2" spans="1:42" s="5" customFormat="1">
      <c r="A2" s="6">
        <v>44568</v>
      </c>
      <c r="B2" s="7" t="s">
        <v>144</v>
      </c>
      <c r="C2" s="8" t="s">
        <v>221</v>
      </c>
      <c r="D2" s="9">
        <v>9.1770833333333343E-2</v>
      </c>
      <c r="E2" s="8" t="s">
        <v>293</v>
      </c>
      <c r="F2" s="10">
        <v>12.5</v>
      </c>
      <c r="G2" s="10">
        <v>11.2</v>
      </c>
      <c r="H2" s="10">
        <v>11.3</v>
      </c>
      <c r="I2" s="10">
        <v>12.8</v>
      </c>
      <c r="J2" s="10">
        <v>12.7</v>
      </c>
      <c r="K2" s="10">
        <v>12.7</v>
      </c>
      <c r="L2" s="10">
        <v>12.7</v>
      </c>
      <c r="M2" s="10">
        <v>12.2</v>
      </c>
      <c r="N2" s="10">
        <v>11.4</v>
      </c>
      <c r="O2" s="10">
        <v>11.6</v>
      </c>
      <c r="P2" s="10">
        <v>11.8</v>
      </c>
      <c r="Q2" s="27">
        <f>SUM(F2:H2)</f>
        <v>35</v>
      </c>
      <c r="R2" s="27">
        <f>SUM(I2:M2)</f>
        <v>63.100000000000009</v>
      </c>
      <c r="S2" s="27">
        <f>SUM(N2:P2)</f>
        <v>34.799999999999997</v>
      </c>
      <c r="T2" s="28">
        <f>SUM(F2:J2)</f>
        <v>60.5</v>
      </c>
      <c r="U2" s="28">
        <f>SUM(L2:P2)</f>
        <v>59.7</v>
      </c>
      <c r="V2" s="11" t="s">
        <v>291</v>
      </c>
      <c r="W2" s="11" t="s">
        <v>292</v>
      </c>
      <c r="X2" s="13" t="s">
        <v>294</v>
      </c>
      <c r="Y2" s="13" t="s">
        <v>295</v>
      </c>
      <c r="Z2" s="13" t="s">
        <v>296</v>
      </c>
      <c r="AA2" s="13" t="s">
        <v>158</v>
      </c>
      <c r="AB2" s="12">
        <v>10.3</v>
      </c>
      <c r="AC2" s="12">
        <v>13.2</v>
      </c>
      <c r="AD2" s="12">
        <v>10.3</v>
      </c>
      <c r="AE2" s="11" t="s">
        <v>160</v>
      </c>
      <c r="AF2" s="12">
        <v>-0.2</v>
      </c>
      <c r="AG2" s="12">
        <v>-0.8</v>
      </c>
      <c r="AH2" s="12">
        <v>0.3</v>
      </c>
      <c r="AI2" s="12">
        <v>-1.3</v>
      </c>
      <c r="AJ2" s="12"/>
      <c r="AK2" s="11" t="s">
        <v>312</v>
      </c>
      <c r="AL2" s="11" t="s">
        <v>312</v>
      </c>
      <c r="AM2" s="11" t="s">
        <v>162</v>
      </c>
      <c r="AN2" s="8"/>
      <c r="AO2" s="8" t="s">
        <v>297</v>
      </c>
      <c r="AP2" s="31" t="s">
        <v>298</v>
      </c>
    </row>
    <row r="3" spans="1:42" s="5" customFormat="1">
      <c r="A3" s="6">
        <v>44569</v>
      </c>
      <c r="B3" s="7" t="s">
        <v>151</v>
      </c>
      <c r="C3" s="8" t="s">
        <v>221</v>
      </c>
      <c r="D3" s="9">
        <v>9.3067129629629639E-2</v>
      </c>
      <c r="E3" s="8" t="s">
        <v>334</v>
      </c>
      <c r="F3" s="10">
        <v>12.6</v>
      </c>
      <c r="G3" s="10">
        <v>11.1</v>
      </c>
      <c r="H3" s="10">
        <v>11.1</v>
      </c>
      <c r="I3" s="10">
        <v>13</v>
      </c>
      <c r="J3" s="10">
        <v>13</v>
      </c>
      <c r="K3" s="10">
        <v>12.8</v>
      </c>
      <c r="L3" s="10">
        <v>12.5</v>
      </c>
      <c r="M3" s="10">
        <v>12.4</v>
      </c>
      <c r="N3" s="10">
        <v>11.8</v>
      </c>
      <c r="O3" s="10">
        <v>11.6</v>
      </c>
      <c r="P3" s="10">
        <v>12.2</v>
      </c>
      <c r="Q3" s="27">
        <f>SUM(F3:H3)</f>
        <v>34.799999999999997</v>
      </c>
      <c r="R3" s="27">
        <f>SUM(I3:M3)</f>
        <v>63.699999999999996</v>
      </c>
      <c r="S3" s="27">
        <f>SUM(N3:P3)</f>
        <v>35.599999999999994</v>
      </c>
      <c r="T3" s="28">
        <f>SUM(F3:J3)</f>
        <v>60.8</v>
      </c>
      <c r="U3" s="28">
        <f>SUM(L3:P3)</f>
        <v>60.5</v>
      </c>
      <c r="V3" s="11" t="s">
        <v>222</v>
      </c>
      <c r="W3" s="11" t="s">
        <v>223</v>
      </c>
      <c r="X3" s="13" t="s">
        <v>335</v>
      </c>
      <c r="Y3" s="13" t="s">
        <v>336</v>
      </c>
      <c r="Z3" s="13" t="s">
        <v>337</v>
      </c>
      <c r="AA3" s="13" t="s">
        <v>158</v>
      </c>
      <c r="AB3" s="12">
        <v>11.9</v>
      </c>
      <c r="AC3" s="12">
        <v>13.9</v>
      </c>
      <c r="AD3" s="12">
        <v>10.4</v>
      </c>
      <c r="AE3" s="11" t="s">
        <v>160</v>
      </c>
      <c r="AF3" s="12">
        <v>-0.9</v>
      </c>
      <c r="AG3" s="12">
        <v>-0.7</v>
      </c>
      <c r="AH3" s="12">
        <v>-0.4</v>
      </c>
      <c r="AI3" s="12">
        <v>-1.2</v>
      </c>
      <c r="AJ3" s="12"/>
      <c r="AK3" s="11" t="s">
        <v>415</v>
      </c>
      <c r="AL3" s="11" t="s">
        <v>312</v>
      </c>
      <c r="AM3" s="11" t="s">
        <v>162</v>
      </c>
      <c r="AN3" s="8" t="s">
        <v>367</v>
      </c>
      <c r="AO3" s="8" t="s">
        <v>333</v>
      </c>
      <c r="AP3" s="31" t="s">
        <v>338</v>
      </c>
    </row>
    <row r="4" spans="1:42" s="5" customFormat="1">
      <c r="A4" s="6">
        <v>44940</v>
      </c>
      <c r="B4" s="7" t="s">
        <v>423</v>
      </c>
      <c r="C4" s="8" t="s">
        <v>431</v>
      </c>
      <c r="D4" s="9">
        <v>9.4525462962962978E-2</v>
      </c>
      <c r="E4" s="8" t="s">
        <v>443</v>
      </c>
      <c r="F4" s="10">
        <v>12.7</v>
      </c>
      <c r="G4" s="10">
        <v>11.9</v>
      </c>
      <c r="H4" s="10">
        <v>12</v>
      </c>
      <c r="I4" s="10">
        <v>13.2</v>
      </c>
      <c r="J4" s="10">
        <v>13.2</v>
      </c>
      <c r="K4" s="10">
        <v>13.2</v>
      </c>
      <c r="L4" s="10">
        <v>12.6</v>
      </c>
      <c r="M4" s="10">
        <v>12.5</v>
      </c>
      <c r="N4" s="10">
        <v>11.7</v>
      </c>
      <c r="O4" s="10">
        <v>11.4</v>
      </c>
      <c r="P4" s="10">
        <v>12.3</v>
      </c>
      <c r="Q4" s="27">
        <f>SUM(F4:H4)</f>
        <v>36.6</v>
      </c>
      <c r="R4" s="27">
        <f>SUM(I4:M4)</f>
        <v>64.699999999999989</v>
      </c>
      <c r="S4" s="27">
        <f>SUM(N4:P4)</f>
        <v>35.400000000000006</v>
      </c>
      <c r="T4" s="28">
        <f>SUM(F4:J4)</f>
        <v>63</v>
      </c>
      <c r="U4" s="28">
        <f>SUM(L4:P4)</f>
        <v>60.5</v>
      </c>
      <c r="V4" s="11" t="s">
        <v>291</v>
      </c>
      <c r="W4" s="11" t="s">
        <v>442</v>
      </c>
      <c r="X4" s="13" t="s">
        <v>444</v>
      </c>
      <c r="Y4" s="13" t="s">
        <v>337</v>
      </c>
      <c r="Z4" s="13" t="s">
        <v>445</v>
      </c>
      <c r="AA4" s="13" t="s">
        <v>422</v>
      </c>
      <c r="AB4" s="12">
        <v>13.4</v>
      </c>
      <c r="AC4" s="12">
        <v>15.3</v>
      </c>
      <c r="AD4" s="12">
        <v>8.8000000000000007</v>
      </c>
      <c r="AE4" s="11" t="s">
        <v>492</v>
      </c>
      <c r="AF4" s="12">
        <v>2.6</v>
      </c>
      <c r="AG4" s="12">
        <v>-0.9</v>
      </c>
      <c r="AH4" s="12">
        <v>0.6</v>
      </c>
      <c r="AI4" s="12">
        <v>1.1000000000000001</v>
      </c>
      <c r="AJ4" s="12"/>
      <c r="AK4" s="11" t="s">
        <v>414</v>
      </c>
      <c r="AL4" s="11" t="s">
        <v>312</v>
      </c>
      <c r="AM4" s="11" t="s">
        <v>162</v>
      </c>
      <c r="AN4" s="8"/>
      <c r="AO4" s="8" t="s">
        <v>502</v>
      </c>
      <c r="AP4" s="31" t="s">
        <v>503</v>
      </c>
    </row>
    <row r="5" spans="1:42" s="5" customFormat="1">
      <c r="A5" s="6">
        <v>44941</v>
      </c>
      <c r="B5" s="7" t="s">
        <v>152</v>
      </c>
      <c r="C5" s="8" t="s">
        <v>465</v>
      </c>
      <c r="D5" s="9">
        <v>9.3078703703703705E-2</v>
      </c>
      <c r="E5" s="8" t="s">
        <v>488</v>
      </c>
      <c r="F5" s="10">
        <v>12.9</v>
      </c>
      <c r="G5" s="10">
        <v>11.6</v>
      </c>
      <c r="H5" s="10">
        <v>11.8</v>
      </c>
      <c r="I5" s="10">
        <v>12.9</v>
      </c>
      <c r="J5" s="10">
        <v>12.9</v>
      </c>
      <c r="K5" s="10">
        <v>12.6</v>
      </c>
      <c r="L5" s="10">
        <v>12.2</v>
      </c>
      <c r="M5" s="10">
        <v>11.9</v>
      </c>
      <c r="N5" s="10">
        <v>11.5</v>
      </c>
      <c r="O5" s="10">
        <v>11.5</v>
      </c>
      <c r="P5" s="10">
        <v>12.4</v>
      </c>
      <c r="Q5" s="27">
        <f>SUM(F5:H5)</f>
        <v>36.299999999999997</v>
      </c>
      <c r="R5" s="27">
        <f>SUM(I5:M5)</f>
        <v>62.499999999999993</v>
      </c>
      <c r="S5" s="27">
        <f>SUM(N5:P5)</f>
        <v>35.4</v>
      </c>
      <c r="T5" s="28">
        <f>SUM(F5:J5)</f>
        <v>62.099999999999994</v>
      </c>
      <c r="U5" s="28">
        <f>SUM(L5:P5)</f>
        <v>59.5</v>
      </c>
      <c r="V5" s="11" t="s">
        <v>291</v>
      </c>
      <c r="W5" s="11" t="s">
        <v>324</v>
      </c>
      <c r="X5" s="13" t="s">
        <v>489</v>
      </c>
      <c r="Y5" s="13" t="s">
        <v>294</v>
      </c>
      <c r="Z5" s="13" t="s">
        <v>295</v>
      </c>
      <c r="AA5" s="13" t="s">
        <v>422</v>
      </c>
      <c r="AB5" s="12">
        <v>13.7</v>
      </c>
      <c r="AC5" s="12">
        <v>14.7</v>
      </c>
      <c r="AD5" s="12">
        <v>8.9</v>
      </c>
      <c r="AE5" s="11" t="s">
        <v>424</v>
      </c>
      <c r="AF5" s="12">
        <v>2.5</v>
      </c>
      <c r="AG5" s="12">
        <v>-0.4</v>
      </c>
      <c r="AH5" s="12">
        <v>1.3</v>
      </c>
      <c r="AI5" s="12">
        <v>0.8</v>
      </c>
      <c r="AJ5" s="12"/>
      <c r="AK5" s="11" t="s">
        <v>419</v>
      </c>
      <c r="AL5" s="11" t="s">
        <v>312</v>
      </c>
      <c r="AM5" s="11" t="s">
        <v>162</v>
      </c>
      <c r="AN5" s="8"/>
      <c r="AO5" s="8"/>
      <c r="AP5" s="31"/>
    </row>
  </sheetData>
  <autoFilter ref="A1:AO2" xr:uid="{00000000-0009-0000-0000-000005000000}"/>
  <dataConsolidate/>
  <phoneticPr fontId="3"/>
  <conditionalFormatting sqref="AK2:AL2">
    <cfRule type="containsText" dxfId="167" priority="1060" operator="containsText" text="E">
      <formula>NOT(ISERROR(SEARCH("E",AK2)))</formula>
    </cfRule>
    <cfRule type="containsText" dxfId="166" priority="1061" operator="containsText" text="B">
      <formula>NOT(ISERROR(SEARCH("B",AK2)))</formula>
    </cfRule>
    <cfRule type="containsText" dxfId="165" priority="1062" operator="containsText" text="A">
      <formula>NOT(ISERROR(SEARCH("A",AK2)))</formula>
    </cfRule>
  </conditionalFormatting>
  <conditionalFormatting sqref="AM2">
    <cfRule type="containsText" dxfId="164" priority="1057" operator="containsText" text="E">
      <formula>NOT(ISERROR(SEARCH("E",AM2)))</formula>
    </cfRule>
    <cfRule type="containsText" dxfId="163" priority="1058" operator="containsText" text="B">
      <formula>NOT(ISERROR(SEARCH("B",AM2)))</formula>
    </cfRule>
    <cfRule type="containsText" dxfId="162" priority="1059" operator="containsText" text="A">
      <formula>NOT(ISERROR(SEARCH("A",AM2)))</formula>
    </cfRule>
  </conditionalFormatting>
  <conditionalFormatting sqref="F2:P2">
    <cfRule type="colorScale" priority="1385">
      <colorScale>
        <cfvo type="min"/>
        <cfvo type="percentile" val="50"/>
        <cfvo type="max"/>
        <color rgb="FFF8696B"/>
        <color rgb="FFFFEB84"/>
        <color rgb="FF63BE7B"/>
      </colorScale>
    </cfRule>
  </conditionalFormatting>
  <conditionalFormatting sqref="AE2">
    <cfRule type="containsText" dxfId="161" priority="698" operator="containsText" text="D">
      <formula>NOT(ISERROR(SEARCH("D",AE2)))</formula>
    </cfRule>
    <cfRule type="containsText" dxfId="160" priority="699" operator="containsText" text="S">
      <formula>NOT(ISERROR(SEARCH("S",AE2)))</formula>
    </cfRule>
    <cfRule type="containsText" dxfId="159" priority="700" operator="containsText" text="F">
      <formula>NOT(ISERROR(SEARCH("F",AE2)))</formula>
    </cfRule>
    <cfRule type="containsText" dxfId="158" priority="701" operator="containsText" text="E">
      <formula>NOT(ISERROR(SEARCH("E",AE2)))</formula>
    </cfRule>
    <cfRule type="containsText" dxfId="157" priority="702" operator="containsText" text="B">
      <formula>NOT(ISERROR(SEARCH("B",AE2)))</formula>
    </cfRule>
    <cfRule type="containsText" dxfId="156" priority="703" operator="containsText" text="A">
      <formula>NOT(ISERROR(SEARCH("A",AE2)))</formula>
    </cfRule>
  </conditionalFormatting>
  <conditionalFormatting sqref="AK3:AL3">
    <cfRule type="containsText" dxfId="155" priority="299" operator="containsText" text="E">
      <formula>NOT(ISERROR(SEARCH("E",AK3)))</formula>
    </cfRule>
    <cfRule type="containsText" dxfId="154" priority="300" operator="containsText" text="B">
      <formula>NOT(ISERROR(SEARCH("B",AK3)))</formula>
    </cfRule>
    <cfRule type="containsText" dxfId="153" priority="301" operator="containsText" text="A">
      <formula>NOT(ISERROR(SEARCH("A",AK3)))</formula>
    </cfRule>
  </conditionalFormatting>
  <conditionalFormatting sqref="AM3:AM5">
    <cfRule type="containsText" dxfId="152" priority="296" operator="containsText" text="E">
      <formula>NOT(ISERROR(SEARCH("E",AM3)))</formula>
    </cfRule>
    <cfRule type="containsText" dxfId="151" priority="297" operator="containsText" text="B">
      <formula>NOT(ISERROR(SEARCH("B",AM3)))</formula>
    </cfRule>
    <cfRule type="containsText" dxfId="150" priority="298" operator="containsText" text="A">
      <formula>NOT(ISERROR(SEARCH("A",AM3)))</formula>
    </cfRule>
  </conditionalFormatting>
  <conditionalFormatting sqref="F3:P3">
    <cfRule type="colorScale" priority="302">
      <colorScale>
        <cfvo type="min"/>
        <cfvo type="percentile" val="50"/>
        <cfvo type="max"/>
        <color rgb="FFF8696B"/>
        <color rgb="FFFFEB84"/>
        <color rgb="FF63BE7B"/>
      </colorScale>
    </cfRule>
  </conditionalFormatting>
  <conditionalFormatting sqref="AE3:AE5">
    <cfRule type="containsText" dxfId="149" priority="287" operator="containsText" text="D">
      <formula>NOT(ISERROR(SEARCH("D",AE3)))</formula>
    </cfRule>
    <cfRule type="containsText" dxfId="148" priority="288" operator="containsText" text="S">
      <formula>NOT(ISERROR(SEARCH("S",AE3)))</formula>
    </cfRule>
    <cfRule type="containsText" dxfId="147" priority="289" operator="containsText" text="F">
      <formula>NOT(ISERROR(SEARCH("F",AE3)))</formula>
    </cfRule>
    <cfRule type="containsText" dxfId="146" priority="290" operator="containsText" text="E">
      <formula>NOT(ISERROR(SEARCH("E",AE3)))</formula>
    </cfRule>
    <cfRule type="containsText" dxfId="145" priority="291" operator="containsText" text="B">
      <formula>NOT(ISERROR(SEARCH("B",AE3)))</formula>
    </cfRule>
    <cfRule type="containsText" dxfId="144" priority="292" operator="containsText" text="A">
      <formula>NOT(ISERROR(SEARCH("A",AE3)))</formula>
    </cfRule>
  </conditionalFormatting>
  <conditionalFormatting sqref="AN2">
    <cfRule type="containsText" dxfId="143" priority="284" operator="containsText" text="E">
      <formula>NOT(ISERROR(SEARCH("E",AN2)))</formula>
    </cfRule>
    <cfRule type="containsText" dxfId="142" priority="285" operator="containsText" text="B">
      <formula>NOT(ISERROR(SEARCH("B",AN2)))</formula>
    </cfRule>
    <cfRule type="containsText" dxfId="141" priority="286" operator="containsText" text="A">
      <formula>NOT(ISERROR(SEARCH("A",AN2)))</formula>
    </cfRule>
  </conditionalFormatting>
  <conditionalFormatting sqref="AN3">
    <cfRule type="containsText" dxfId="140" priority="8" operator="containsText" text="E">
      <formula>NOT(ISERROR(SEARCH("E",AN3)))</formula>
    </cfRule>
    <cfRule type="containsText" dxfId="139" priority="9" operator="containsText" text="B">
      <formula>NOT(ISERROR(SEARCH("B",AN3)))</formula>
    </cfRule>
    <cfRule type="containsText" dxfId="138" priority="10" operator="containsText" text="A">
      <formula>NOT(ISERROR(SEARCH("A",AN3)))</formula>
    </cfRule>
  </conditionalFormatting>
  <conditionalFormatting sqref="AK4:AL5">
    <cfRule type="containsText" dxfId="137" priority="4" operator="containsText" text="E">
      <formula>NOT(ISERROR(SEARCH("E",AK4)))</formula>
    </cfRule>
    <cfRule type="containsText" dxfId="136" priority="5" operator="containsText" text="B">
      <formula>NOT(ISERROR(SEARCH("B",AK4)))</formula>
    </cfRule>
    <cfRule type="containsText" dxfId="135" priority="6" operator="containsText" text="A">
      <formula>NOT(ISERROR(SEARCH("A",AK4)))</formula>
    </cfRule>
  </conditionalFormatting>
  <conditionalFormatting sqref="F4:P5">
    <cfRule type="colorScale" priority="7">
      <colorScale>
        <cfvo type="min"/>
        <cfvo type="percentile" val="50"/>
        <cfvo type="max"/>
        <color rgb="FFF8696B"/>
        <color rgb="FFFFEB84"/>
        <color rgb="FF63BE7B"/>
      </colorScale>
    </cfRule>
  </conditionalFormatting>
  <conditionalFormatting sqref="AN4:AN5">
    <cfRule type="containsText" dxfId="134" priority="1" operator="containsText" text="E">
      <formula>NOT(ISERROR(SEARCH("E",AN4)))</formula>
    </cfRule>
    <cfRule type="containsText" dxfId="133" priority="2" operator="containsText" text="B">
      <formula>NOT(ISERROR(SEARCH("B",AN4)))</formula>
    </cfRule>
    <cfRule type="containsText" dxfId="132" priority="3" operator="containsText" text="A">
      <formula>NOT(ISERROR(SEARCH("A",AN4)))</formula>
    </cfRule>
  </conditionalFormatting>
  <dataValidations count="1">
    <dataValidation type="list" allowBlank="1" showInputMessage="1" showErrorMessage="1" sqref="AN2:AN5"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K2" activePane="bottomRight" state="frozen"/>
      <selection activeCell="E15" sqref="E15"/>
      <selection pane="topRight" activeCell="E15" sqref="E15"/>
      <selection pane="bottomLeft" activeCell="E15" sqref="E15"/>
      <selection pane="bottomRight" activeCell="D2" sqref="D2"/>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130</v>
      </c>
      <c r="R1" s="1" t="s">
        <v>131</v>
      </c>
      <c r="S1" s="1" t="s">
        <v>132</v>
      </c>
      <c r="T1" s="1" t="s">
        <v>133</v>
      </c>
      <c r="U1" s="1" t="s">
        <v>54</v>
      </c>
      <c r="V1" s="1" t="s">
        <v>134</v>
      </c>
      <c r="W1" s="1" t="s">
        <v>55</v>
      </c>
      <c r="X1" s="1" t="s">
        <v>56</v>
      </c>
      <c r="Y1" s="1" t="s">
        <v>146</v>
      </c>
      <c r="Z1" s="2" t="s">
        <v>57</v>
      </c>
      <c r="AA1" s="2" t="s">
        <v>58</v>
      </c>
      <c r="AB1" s="3" t="s">
        <v>59</v>
      </c>
      <c r="AC1" s="3" t="s">
        <v>60</v>
      </c>
      <c r="AD1" s="3" t="s">
        <v>61</v>
      </c>
      <c r="AE1" s="3" t="s">
        <v>94</v>
      </c>
      <c r="AF1" s="4" t="s">
        <v>117</v>
      </c>
      <c r="AG1" s="4" t="s">
        <v>118</v>
      </c>
      <c r="AH1" s="4" t="s">
        <v>135</v>
      </c>
      <c r="AI1" s="4" t="s">
        <v>143</v>
      </c>
      <c r="AJ1" s="4" t="s">
        <v>9</v>
      </c>
      <c r="AK1" s="4" t="s">
        <v>95</v>
      </c>
      <c r="AL1" s="4" t="s">
        <v>10</v>
      </c>
      <c r="AM1" s="4" t="s">
        <v>11</v>
      </c>
      <c r="AN1" s="4"/>
      <c r="AO1" s="4" t="s">
        <v>12</v>
      </c>
      <c r="AP1" s="4" t="s">
        <v>13</v>
      </c>
      <c r="AQ1" s="4" t="s">
        <v>62</v>
      </c>
      <c r="AR1" s="4" t="s">
        <v>63</v>
      </c>
      <c r="AS1" s="1" t="s">
        <v>78</v>
      </c>
      <c r="AT1" s="1" t="s">
        <v>136</v>
      </c>
    </row>
    <row r="2" spans="1:46" s="5" customFormat="1">
      <c r="A2" s="6">
        <v>44566</v>
      </c>
      <c r="B2" s="7" t="s">
        <v>124</v>
      </c>
      <c r="C2" s="8" t="s">
        <v>168</v>
      </c>
      <c r="D2" s="9">
        <v>0.12712962962962962</v>
      </c>
      <c r="E2" s="8" t="s">
        <v>227</v>
      </c>
      <c r="F2" s="10">
        <v>13</v>
      </c>
      <c r="G2" s="10">
        <v>11.1</v>
      </c>
      <c r="H2" s="10">
        <v>11.3</v>
      </c>
      <c r="I2" s="10">
        <v>12</v>
      </c>
      <c r="J2" s="10">
        <v>12.5</v>
      </c>
      <c r="K2" s="10">
        <v>13</v>
      </c>
      <c r="L2" s="10">
        <v>12.4</v>
      </c>
      <c r="M2" s="10">
        <v>13.3</v>
      </c>
      <c r="N2" s="10">
        <v>12.6</v>
      </c>
      <c r="O2" s="10">
        <v>12.3</v>
      </c>
      <c r="P2" s="10">
        <v>11.8</v>
      </c>
      <c r="Q2" s="10">
        <v>11.8</v>
      </c>
      <c r="R2" s="10">
        <v>11.7</v>
      </c>
      <c r="S2" s="10">
        <v>12</v>
      </c>
      <c r="T2" s="10">
        <v>12.6</v>
      </c>
      <c r="U2" s="27">
        <f>SUM(F2:H2)</f>
        <v>35.400000000000006</v>
      </c>
      <c r="V2" s="27">
        <f>SUM(I2:Q2)</f>
        <v>111.69999999999999</v>
      </c>
      <c r="W2" s="27">
        <f>SUM(R2:T2)</f>
        <v>36.299999999999997</v>
      </c>
      <c r="X2" s="28">
        <f>SUM(F2:J2)</f>
        <v>59.900000000000006</v>
      </c>
      <c r="Y2" s="28">
        <f>SUM(P2:T2)</f>
        <v>59.9</v>
      </c>
      <c r="Z2" s="11" t="s">
        <v>166</v>
      </c>
      <c r="AA2" s="11" t="s">
        <v>167</v>
      </c>
      <c r="AB2" s="13" t="s">
        <v>228</v>
      </c>
      <c r="AC2" s="13" t="s">
        <v>180</v>
      </c>
      <c r="AD2" s="13" t="s">
        <v>196</v>
      </c>
      <c r="AE2" s="13" t="s">
        <v>158</v>
      </c>
      <c r="AF2" s="12">
        <v>11.8</v>
      </c>
      <c r="AG2" s="12">
        <v>13.8</v>
      </c>
      <c r="AH2" s="12">
        <v>10</v>
      </c>
      <c r="AI2" s="11" t="s">
        <v>159</v>
      </c>
      <c r="AJ2" s="12"/>
      <c r="AK2" s="12"/>
      <c r="AL2" s="12"/>
      <c r="AM2" s="12"/>
      <c r="AN2" s="12"/>
      <c r="AO2" s="11"/>
      <c r="AP2" s="11"/>
      <c r="AQ2" s="11" t="s">
        <v>157</v>
      </c>
      <c r="AR2" s="8"/>
      <c r="AS2" s="8" t="s">
        <v>231</v>
      </c>
      <c r="AT2" s="31" t="s">
        <v>232</v>
      </c>
    </row>
  </sheetData>
  <autoFilter ref="A1:AS2" xr:uid="{00000000-0009-0000-0000-00000A000000}"/>
  <phoneticPr fontId="11"/>
  <conditionalFormatting sqref="AO2:AP2">
    <cfRule type="containsText" dxfId="131" priority="34" operator="containsText" text="E">
      <formula>NOT(ISERROR(SEARCH("E",AO2)))</formula>
    </cfRule>
    <cfRule type="containsText" dxfId="130" priority="35" operator="containsText" text="B">
      <formula>NOT(ISERROR(SEARCH("B",AO2)))</formula>
    </cfRule>
    <cfRule type="containsText" dxfId="129" priority="36" operator="containsText" text="A">
      <formula>NOT(ISERROR(SEARCH("A",AO2)))</formula>
    </cfRule>
  </conditionalFormatting>
  <conditionalFormatting sqref="AQ2">
    <cfRule type="containsText" dxfId="128" priority="31" operator="containsText" text="E">
      <formula>NOT(ISERROR(SEARCH("E",AQ2)))</formula>
    </cfRule>
    <cfRule type="containsText" dxfId="127" priority="32" operator="containsText" text="B">
      <formula>NOT(ISERROR(SEARCH("B",AQ2)))</formula>
    </cfRule>
    <cfRule type="containsText" dxfId="126"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125" priority="27" operator="containsText" text="E">
      <formula>NOT(ISERROR(SEARCH("E",AR2)))</formula>
    </cfRule>
    <cfRule type="containsText" dxfId="124" priority="28" operator="containsText" text="B">
      <formula>NOT(ISERROR(SEARCH("B",AR2)))</formula>
    </cfRule>
    <cfRule type="containsText" dxfId="123"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122" priority="1" operator="containsText" text="D">
      <formula>NOT(ISERROR(SEARCH("D",AI2)))</formula>
    </cfRule>
    <cfRule type="containsText" dxfId="121" priority="2" operator="containsText" text="S">
      <formula>NOT(ISERROR(SEARCH("S",AI2)))</formula>
    </cfRule>
    <cfRule type="containsText" dxfId="120" priority="3" operator="containsText" text="F">
      <formula>NOT(ISERROR(SEARCH("F",AI2)))</formula>
    </cfRule>
    <cfRule type="containsText" dxfId="119" priority="4" operator="containsText" text="E">
      <formula>NOT(ISERROR(SEARCH("E",AI2)))</formula>
    </cfRule>
    <cfRule type="containsText" dxfId="118" priority="5" operator="containsText" text="B">
      <formula>NOT(ISERROR(SEARCH("B",AI2)))</formula>
    </cfRule>
    <cfRule type="containsText" dxfId="117"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11"/>
  <sheetViews>
    <sheetView workbookViewId="0">
      <pane xSplit="5" ySplit="1" topLeftCell="R2" activePane="bottomRight" state="frozen"/>
      <selection activeCell="E24" sqref="E24"/>
      <selection pane="topRight" activeCell="E24" sqref="E24"/>
      <selection pane="bottomLeft" activeCell="E24" sqref="E24"/>
      <selection pane="bottomRight" activeCell="AG20" sqref="AG2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143</v>
      </c>
      <c r="W1" s="4" t="s">
        <v>9</v>
      </c>
      <c r="X1" s="4" t="s">
        <v>95</v>
      </c>
      <c r="Y1" s="4" t="s">
        <v>10</v>
      </c>
      <c r="Z1" s="4" t="s">
        <v>11</v>
      </c>
      <c r="AA1" s="4"/>
      <c r="AB1" s="4" t="s">
        <v>12</v>
      </c>
      <c r="AC1" s="4" t="s">
        <v>13</v>
      </c>
      <c r="AD1" s="4" t="s">
        <v>62</v>
      </c>
      <c r="AE1" s="4" t="s">
        <v>96</v>
      </c>
      <c r="AF1" s="22" t="s">
        <v>145</v>
      </c>
      <c r="AG1" s="22" t="s">
        <v>119</v>
      </c>
    </row>
    <row r="2" spans="1:33" s="5" customFormat="1">
      <c r="A2" s="6">
        <v>44566</v>
      </c>
      <c r="B2" s="25" t="s">
        <v>121</v>
      </c>
      <c r="C2" s="8" t="s">
        <v>168</v>
      </c>
      <c r="D2" s="9">
        <v>5.077546296296296E-2</v>
      </c>
      <c r="E2" s="32" t="s">
        <v>177</v>
      </c>
      <c r="F2" s="10">
        <v>12.7</v>
      </c>
      <c r="G2" s="10">
        <v>10.7</v>
      </c>
      <c r="H2" s="10">
        <v>11.8</v>
      </c>
      <c r="I2" s="10">
        <v>12.5</v>
      </c>
      <c r="J2" s="10">
        <v>12.7</v>
      </c>
      <c r="K2" s="10">
        <v>13.3</v>
      </c>
      <c r="L2" s="27">
        <f t="shared" ref="L2:L7" si="0">SUM(F2:H2)</f>
        <v>35.200000000000003</v>
      </c>
      <c r="M2" s="27">
        <f t="shared" ref="M2:M7" si="1">SUM(I2:K2)</f>
        <v>38.5</v>
      </c>
      <c r="N2" s="28">
        <f t="shared" ref="N2:N7" si="2">SUM(F2:J2)</f>
        <v>60.400000000000006</v>
      </c>
      <c r="O2" s="11" t="s">
        <v>166</v>
      </c>
      <c r="P2" s="11" t="s">
        <v>167</v>
      </c>
      <c r="Q2" s="13" t="s">
        <v>178</v>
      </c>
      <c r="R2" s="13" t="s">
        <v>179</v>
      </c>
      <c r="S2" s="13" t="s">
        <v>180</v>
      </c>
      <c r="T2" s="12">
        <v>3.6</v>
      </c>
      <c r="U2" s="12">
        <v>3.8</v>
      </c>
      <c r="V2" s="11" t="s">
        <v>157</v>
      </c>
      <c r="W2" s="12">
        <v>0.4</v>
      </c>
      <c r="X2" s="12" t="s">
        <v>413</v>
      </c>
      <c r="Y2" s="12">
        <v>0.3</v>
      </c>
      <c r="Z2" s="8">
        <v>0.1</v>
      </c>
      <c r="AA2" s="8"/>
      <c r="AB2" s="11" t="s">
        <v>414</v>
      </c>
      <c r="AC2" s="11" t="s">
        <v>312</v>
      </c>
      <c r="AD2" s="11" t="s">
        <v>157</v>
      </c>
      <c r="AE2" s="8"/>
      <c r="AF2" s="8" t="s">
        <v>175</v>
      </c>
      <c r="AG2" s="31" t="s">
        <v>176</v>
      </c>
    </row>
    <row r="3" spans="1:33" s="5" customFormat="1">
      <c r="A3" s="6">
        <v>44566</v>
      </c>
      <c r="B3" s="25" t="s">
        <v>122</v>
      </c>
      <c r="C3" s="8" t="s">
        <v>168</v>
      </c>
      <c r="D3" s="9">
        <v>5.004629629629629E-2</v>
      </c>
      <c r="E3" s="8" t="s">
        <v>209</v>
      </c>
      <c r="F3" s="10">
        <v>12.4</v>
      </c>
      <c r="G3" s="10">
        <v>10.7</v>
      </c>
      <c r="H3" s="10">
        <v>11.6</v>
      </c>
      <c r="I3" s="10">
        <v>12.5</v>
      </c>
      <c r="J3" s="10">
        <v>12.2</v>
      </c>
      <c r="K3" s="10">
        <v>13</v>
      </c>
      <c r="L3" s="27">
        <f t="shared" si="0"/>
        <v>34.700000000000003</v>
      </c>
      <c r="M3" s="27">
        <f t="shared" si="1"/>
        <v>37.700000000000003</v>
      </c>
      <c r="N3" s="28">
        <f t="shared" si="2"/>
        <v>59.400000000000006</v>
      </c>
      <c r="O3" s="11" t="s">
        <v>166</v>
      </c>
      <c r="P3" s="11" t="s">
        <v>194</v>
      </c>
      <c r="Q3" s="13" t="s">
        <v>210</v>
      </c>
      <c r="R3" s="13" t="s">
        <v>211</v>
      </c>
      <c r="S3" s="13" t="s">
        <v>197</v>
      </c>
      <c r="T3" s="12">
        <v>3.6</v>
      </c>
      <c r="U3" s="12">
        <v>3.8</v>
      </c>
      <c r="V3" s="11" t="s">
        <v>157</v>
      </c>
      <c r="W3" s="12">
        <v>0.6</v>
      </c>
      <c r="X3" s="12" t="s">
        <v>413</v>
      </c>
      <c r="Y3" s="12">
        <v>0.5</v>
      </c>
      <c r="Z3" s="8">
        <v>0.1</v>
      </c>
      <c r="AA3" s="8"/>
      <c r="AB3" s="11" t="s">
        <v>414</v>
      </c>
      <c r="AC3" s="11" t="s">
        <v>414</v>
      </c>
      <c r="AD3" s="11" t="s">
        <v>157</v>
      </c>
      <c r="AE3" s="8"/>
      <c r="AF3" s="8" t="s">
        <v>212</v>
      </c>
      <c r="AG3" s="31" t="s">
        <v>270</v>
      </c>
    </row>
    <row r="4" spans="1:33" s="5" customFormat="1">
      <c r="A4" s="6">
        <v>44568</v>
      </c>
      <c r="B4" s="35" t="s">
        <v>149</v>
      </c>
      <c r="C4" s="8" t="s">
        <v>168</v>
      </c>
      <c r="D4" s="9">
        <v>5.0706018518518518E-2</v>
      </c>
      <c r="E4" s="8" t="s">
        <v>255</v>
      </c>
      <c r="F4" s="10">
        <v>12.5</v>
      </c>
      <c r="G4" s="10">
        <v>11.1</v>
      </c>
      <c r="H4" s="10">
        <v>11.8</v>
      </c>
      <c r="I4" s="10">
        <v>12.2</v>
      </c>
      <c r="J4" s="10">
        <v>12.3</v>
      </c>
      <c r="K4" s="10">
        <v>13.2</v>
      </c>
      <c r="L4" s="27">
        <f t="shared" si="0"/>
        <v>35.400000000000006</v>
      </c>
      <c r="M4" s="27">
        <f t="shared" si="1"/>
        <v>37.700000000000003</v>
      </c>
      <c r="N4" s="28">
        <f t="shared" si="2"/>
        <v>59.900000000000006</v>
      </c>
      <c r="O4" s="11" t="s">
        <v>166</v>
      </c>
      <c r="P4" s="11" t="s">
        <v>250</v>
      </c>
      <c r="Q4" s="13" t="s">
        <v>256</v>
      </c>
      <c r="R4" s="13" t="s">
        <v>257</v>
      </c>
      <c r="S4" s="13" t="s">
        <v>203</v>
      </c>
      <c r="T4" s="12">
        <v>2.9</v>
      </c>
      <c r="U4" s="12">
        <v>1.9</v>
      </c>
      <c r="V4" s="11" t="s">
        <v>157</v>
      </c>
      <c r="W4" s="12">
        <v>-0.2</v>
      </c>
      <c r="X4" s="12" t="s">
        <v>413</v>
      </c>
      <c r="Y4" s="12">
        <v>-0.3</v>
      </c>
      <c r="Z4" s="8">
        <v>0.1</v>
      </c>
      <c r="AA4" s="8"/>
      <c r="AB4" s="11" t="s">
        <v>415</v>
      </c>
      <c r="AC4" s="11" t="s">
        <v>312</v>
      </c>
      <c r="AD4" s="11" t="s">
        <v>163</v>
      </c>
      <c r="AE4" s="8" t="s">
        <v>367</v>
      </c>
      <c r="AF4" s="8" t="s">
        <v>268</v>
      </c>
      <c r="AG4" s="31" t="s">
        <v>269</v>
      </c>
    </row>
    <row r="5" spans="1:33" s="5" customFormat="1">
      <c r="A5" s="6">
        <v>44569</v>
      </c>
      <c r="B5" s="25" t="s">
        <v>311</v>
      </c>
      <c r="C5" s="8" t="s">
        <v>168</v>
      </c>
      <c r="D5" s="9">
        <v>5.0057870370370371E-2</v>
      </c>
      <c r="E5" s="8" t="s">
        <v>331</v>
      </c>
      <c r="F5" s="10">
        <v>12.5</v>
      </c>
      <c r="G5" s="10">
        <v>11.4</v>
      </c>
      <c r="H5" s="10">
        <v>12.2</v>
      </c>
      <c r="I5" s="10">
        <v>12.3</v>
      </c>
      <c r="J5" s="10">
        <v>11.8</v>
      </c>
      <c r="K5" s="10">
        <v>12.3</v>
      </c>
      <c r="L5" s="27">
        <f t="shared" si="0"/>
        <v>36.099999999999994</v>
      </c>
      <c r="M5" s="27">
        <f t="shared" si="1"/>
        <v>36.400000000000006</v>
      </c>
      <c r="N5" s="28">
        <f t="shared" si="2"/>
        <v>60.199999999999989</v>
      </c>
      <c r="O5" s="11" t="s">
        <v>193</v>
      </c>
      <c r="P5" s="11" t="s">
        <v>194</v>
      </c>
      <c r="Q5" s="13" t="s">
        <v>254</v>
      </c>
      <c r="R5" s="13" t="s">
        <v>332</v>
      </c>
      <c r="S5" s="13" t="s">
        <v>285</v>
      </c>
      <c r="T5" s="12">
        <v>2.1</v>
      </c>
      <c r="U5" s="12">
        <v>2.7</v>
      </c>
      <c r="V5" s="11" t="s">
        <v>157</v>
      </c>
      <c r="W5" s="12">
        <v>-1</v>
      </c>
      <c r="X5" s="12" t="s">
        <v>413</v>
      </c>
      <c r="Y5" s="12">
        <v>-1.1000000000000001</v>
      </c>
      <c r="Z5" s="8">
        <v>0.1</v>
      </c>
      <c r="AA5" s="8" t="s">
        <v>416</v>
      </c>
      <c r="AB5" s="11" t="s">
        <v>417</v>
      </c>
      <c r="AC5" s="11" t="s">
        <v>312</v>
      </c>
      <c r="AD5" s="11" t="s">
        <v>163</v>
      </c>
      <c r="AE5" s="8" t="s">
        <v>367</v>
      </c>
      <c r="AF5" s="8" t="s">
        <v>330</v>
      </c>
      <c r="AG5" s="31" t="s">
        <v>349</v>
      </c>
    </row>
    <row r="6" spans="1:33" s="5" customFormat="1">
      <c r="A6" s="6">
        <v>44569</v>
      </c>
      <c r="B6" s="35" t="s">
        <v>120</v>
      </c>
      <c r="C6" s="8" t="s">
        <v>168</v>
      </c>
      <c r="D6" s="9">
        <v>5.0092592592592598E-2</v>
      </c>
      <c r="E6" s="32" t="s">
        <v>346</v>
      </c>
      <c r="F6" s="10">
        <v>12.3</v>
      </c>
      <c r="G6" s="10">
        <v>10.7</v>
      </c>
      <c r="H6" s="10">
        <v>11.5</v>
      </c>
      <c r="I6" s="10">
        <v>12.6</v>
      </c>
      <c r="J6" s="10">
        <v>12.5</v>
      </c>
      <c r="K6" s="10">
        <v>13.2</v>
      </c>
      <c r="L6" s="27">
        <f t="shared" si="0"/>
        <v>34.5</v>
      </c>
      <c r="M6" s="27">
        <f t="shared" si="1"/>
        <v>38.299999999999997</v>
      </c>
      <c r="N6" s="28">
        <f t="shared" si="2"/>
        <v>59.6</v>
      </c>
      <c r="O6" s="11" t="s">
        <v>347</v>
      </c>
      <c r="P6" s="11" t="s">
        <v>314</v>
      </c>
      <c r="Q6" s="13" t="s">
        <v>265</v>
      </c>
      <c r="R6" s="13" t="s">
        <v>348</v>
      </c>
      <c r="S6" s="13" t="s">
        <v>310</v>
      </c>
      <c r="T6" s="12">
        <v>2.1</v>
      </c>
      <c r="U6" s="12">
        <v>2.7</v>
      </c>
      <c r="V6" s="11" t="s">
        <v>157</v>
      </c>
      <c r="W6" s="12">
        <v>0.4</v>
      </c>
      <c r="X6" s="12" t="s">
        <v>413</v>
      </c>
      <c r="Y6" s="12">
        <v>0.3</v>
      </c>
      <c r="Z6" s="8">
        <v>0.1</v>
      </c>
      <c r="AA6" s="8"/>
      <c r="AB6" s="11" t="s">
        <v>414</v>
      </c>
      <c r="AC6" s="11" t="s">
        <v>414</v>
      </c>
      <c r="AD6" s="11" t="s">
        <v>163</v>
      </c>
      <c r="AE6" s="8" t="s">
        <v>367</v>
      </c>
      <c r="AF6" s="8" t="s">
        <v>344</v>
      </c>
      <c r="AG6" s="31" t="s">
        <v>345</v>
      </c>
    </row>
    <row r="7" spans="1:33" s="5" customFormat="1">
      <c r="A7" s="6">
        <v>44570</v>
      </c>
      <c r="B7" s="25" t="s">
        <v>121</v>
      </c>
      <c r="C7" s="8" t="s">
        <v>168</v>
      </c>
      <c r="D7" s="9">
        <v>5.0752314814814813E-2</v>
      </c>
      <c r="E7" s="8" t="s">
        <v>374</v>
      </c>
      <c r="F7" s="10">
        <v>12.6</v>
      </c>
      <c r="G7" s="10">
        <v>11.2</v>
      </c>
      <c r="H7" s="10">
        <v>11.9</v>
      </c>
      <c r="I7" s="10">
        <v>12.3</v>
      </c>
      <c r="J7" s="10">
        <v>12.6</v>
      </c>
      <c r="K7" s="10">
        <v>12.9</v>
      </c>
      <c r="L7" s="27">
        <f t="shared" si="0"/>
        <v>35.699999999999996</v>
      </c>
      <c r="M7" s="27">
        <f t="shared" si="1"/>
        <v>37.799999999999997</v>
      </c>
      <c r="N7" s="28">
        <f t="shared" si="2"/>
        <v>60.6</v>
      </c>
      <c r="O7" s="11" t="s">
        <v>166</v>
      </c>
      <c r="P7" s="11" t="s">
        <v>194</v>
      </c>
      <c r="Q7" s="13" t="s">
        <v>265</v>
      </c>
      <c r="R7" s="13" t="s">
        <v>257</v>
      </c>
      <c r="S7" s="13" t="s">
        <v>201</v>
      </c>
      <c r="T7" s="12">
        <v>2.4</v>
      </c>
      <c r="U7" s="12">
        <v>2.6</v>
      </c>
      <c r="V7" s="11" t="s">
        <v>157</v>
      </c>
      <c r="W7" s="12">
        <v>0.2</v>
      </c>
      <c r="X7" s="12" t="s">
        <v>413</v>
      </c>
      <c r="Y7" s="12" t="s">
        <v>418</v>
      </c>
      <c r="Z7" s="8">
        <v>0.2</v>
      </c>
      <c r="AA7" s="8"/>
      <c r="AB7" s="11" t="s">
        <v>312</v>
      </c>
      <c r="AC7" s="11" t="s">
        <v>414</v>
      </c>
      <c r="AD7" s="11" t="s">
        <v>157</v>
      </c>
      <c r="AE7" s="8" t="s">
        <v>367</v>
      </c>
      <c r="AF7" s="8" t="s">
        <v>391</v>
      </c>
      <c r="AG7" s="31" t="s">
        <v>392</v>
      </c>
    </row>
    <row r="8" spans="1:33" s="5" customFormat="1">
      <c r="A8" s="6">
        <v>44940</v>
      </c>
      <c r="B8" s="25" t="s">
        <v>121</v>
      </c>
      <c r="C8" s="8" t="s">
        <v>425</v>
      </c>
      <c r="D8" s="9">
        <v>5.078703703703704E-2</v>
      </c>
      <c r="E8" s="8" t="s">
        <v>427</v>
      </c>
      <c r="F8" s="10">
        <v>12.6</v>
      </c>
      <c r="G8" s="10">
        <v>10.8</v>
      </c>
      <c r="H8" s="10">
        <v>11.7</v>
      </c>
      <c r="I8" s="10">
        <v>12.3</v>
      </c>
      <c r="J8" s="10">
        <v>12.4</v>
      </c>
      <c r="K8" s="10">
        <v>14</v>
      </c>
      <c r="L8" s="27">
        <f>SUM(F8:H8)</f>
        <v>35.099999999999994</v>
      </c>
      <c r="M8" s="27">
        <f>SUM(I8:K8)</f>
        <v>38.700000000000003</v>
      </c>
      <c r="N8" s="28">
        <f>SUM(F8:J8)</f>
        <v>59.79999999999999</v>
      </c>
      <c r="O8" s="11" t="s">
        <v>166</v>
      </c>
      <c r="P8" s="11" t="s">
        <v>167</v>
      </c>
      <c r="Q8" s="13" t="s">
        <v>428</v>
      </c>
      <c r="R8" s="13" t="s">
        <v>429</v>
      </c>
      <c r="S8" s="13" t="s">
        <v>430</v>
      </c>
      <c r="T8" s="12">
        <v>7.6</v>
      </c>
      <c r="U8" s="12">
        <v>8.6</v>
      </c>
      <c r="V8" s="11" t="s">
        <v>163</v>
      </c>
      <c r="W8" s="12">
        <v>0.5</v>
      </c>
      <c r="X8" s="12" t="s">
        <v>413</v>
      </c>
      <c r="Y8" s="12">
        <v>0.8</v>
      </c>
      <c r="Z8" s="8">
        <v>-0.3</v>
      </c>
      <c r="AA8" s="8"/>
      <c r="AB8" s="11" t="s">
        <v>419</v>
      </c>
      <c r="AC8" s="11" t="s">
        <v>414</v>
      </c>
      <c r="AD8" s="11" t="s">
        <v>157</v>
      </c>
      <c r="AE8" s="8"/>
      <c r="AF8" s="8" t="s">
        <v>493</v>
      </c>
      <c r="AG8" s="31" t="s">
        <v>494</v>
      </c>
    </row>
    <row r="9" spans="1:33" s="5" customFormat="1">
      <c r="A9" s="6">
        <v>44940</v>
      </c>
      <c r="B9" s="25" t="s">
        <v>120</v>
      </c>
      <c r="C9" s="8" t="s">
        <v>425</v>
      </c>
      <c r="D9" s="9">
        <v>4.9409722222222223E-2</v>
      </c>
      <c r="E9" s="8" t="s">
        <v>447</v>
      </c>
      <c r="F9" s="10">
        <v>12.6</v>
      </c>
      <c r="G9" s="10">
        <v>11.2</v>
      </c>
      <c r="H9" s="10">
        <v>12</v>
      </c>
      <c r="I9" s="10">
        <v>12.2</v>
      </c>
      <c r="J9" s="10">
        <v>11.7</v>
      </c>
      <c r="K9" s="10">
        <v>12.2</v>
      </c>
      <c r="L9" s="27">
        <f>SUM(F9:H9)</f>
        <v>35.799999999999997</v>
      </c>
      <c r="M9" s="27">
        <f>SUM(I9:K9)</f>
        <v>36.099999999999994</v>
      </c>
      <c r="N9" s="28">
        <f>SUM(F9:J9)</f>
        <v>59.7</v>
      </c>
      <c r="O9" s="11" t="s">
        <v>193</v>
      </c>
      <c r="P9" s="11" t="s">
        <v>194</v>
      </c>
      <c r="Q9" s="13" t="s">
        <v>428</v>
      </c>
      <c r="R9" s="13" t="s">
        <v>448</v>
      </c>
      <c r="S9" s="13" t="s">
        <v>197</v>
      </c>
      <c r="T9" s="12">
        <v>7.6</v>
      </c>
      <c r="U9" s="12">
        <v>8.6</v>
      </c>
      <c r="V9" s="11" t="s">
        <v>159</v>
      </c>
      <c r="W9" s="12">
        <v>-0.5</v>
      </c>
      <c r="X9" s="12" t="s">
        <v>413</v>
      </c>
      <c r="Y9" s="12">
        <v>0.2</v>
      </c>
      <c r="Z9" s="8">
        <v>-0.7</v>
      </c>
      <c r="AA9" s="8"/>
      <c r="AB9" s="11" t="s">
        <v>312</v>
      </c>
      <c r="AC9" s="11" t="s">
        <v>312</v>
      </c>
      <c r="AD9" s="11" t="s">
        <v>157</v>
      </c>
      <c r="AE9" s="8"/>
      <c r="AF9" s="8" t="s">
        <v>506</v>
      </c>
      <c r="AG9" s="31" t="s">
        <v>507</v>
      </c>
    </row>
    <row r="10" spans="1:33" s="5" customFormat="1">
      <c r="A10" s="6">
        <v>44941</v>
      </c>
      <c r="B10" s="25" t="s">
        <v>123</v>
      </c>
      <c r="C10" s="8" t="s">
        <v>469</v>
      </c>
      <c r="D10" s="9">
        <v>4.9398148148148142E-2</v>
      </c>
      <c r="E10" s="8" t="s">
        <v>472</v>
      </c>
      <c r="F10" s="10">
        <v>12.5</v>
      </c>
      <c r="G10" s="10">
        <v>11</v>
      </c>
      <c r="H10" s="10">
        <v>12.1</v>
      </c>
      <c r="I10" s="10">
        <v>11.9</v>
      </c>
      <c r="J10" s="10">
        <v>11.7</v>
      </c>
      <c r="K10" s="10">
        <v>12.6</v>
      </c>
      <c r="L10" s="27">
        <f>SUM(F10:H10)</f>
        <v>35.6</v>
      </c>
      <c r="M10" s="27">
        <f>SUM(I10:K10)</f>
        <v>36.200000000000003</v>
      </c>
      <c r="N10" s="28">
        <f>SUM(F10:J10)</f>
        <v>59.2</v>
      </c>
      <c r="O10" s="11" t="s">
        <v>166</v>
      </c>
      <c r="P10" s="11" t="s">
        <v>194</v>
      </c>
      <c r="Q10" s="13" t="s">
        <v>473</v>
      </c>
      <c r="R10" s="13" t="s">
        <v>197</v>
      </c>
      <c r="S10" s="13" t="s">
        <v>375</v>
      </c>
      <c r="T10" s="12">
        <v>9.6</v>
      </c>
      <c r="U10" s="12">
        <v>10.8</v>
      </c>
      <c r="V10" s="11" t="s">
        <v>163</v>
      </c>
      <c r="W10" s="12">
        <v>-0.8</v>
      </c>
      <c r="X10" s="12" t="s">
        <v>413</v>
      </c>
      <c r="Y10" s="12">
        <v>-0.6</v>
      </c>
      <c r="Z10" s="8">
        <v>-0.2</v>
      </c>
      <c r="AA10" s="8"/>
      <c r="AB10" s="11" t="s">
        <v>415</v>
      </c>
      <c r="AC10" s="11" t="s">
        <v>312</v>
      </c>
      <c r="AD10" s="11" t="s">
        <v>163</v>
      </c>
      <c r="AE10" s="8"/>
      <c r="AF10" s="8" t="s">
        <v>521</v>
      </c>
      <c r="AG10" s="31" t="s">
        <v>522</v>
      </c>
    </row>
    <row r="11" spans="1:33" s="5" customFormat="1">
      <c r="A11" s="6">
        <v>44941</v>
      </c>
      <c r="B11" s="25" t="s">
        <v>122</v>
      </c>
      <c r="C11" s="8" t="s">
        <v>483</v>
      </c>
      <c r="D11" s="9">
        <v>4.9398148148148142E-2</v>
      </c>
      <c r="E11" s="8" t="s">
        <v>484</v>
      </c>
      <c r="F11" s="10">
        <v>12.5</v>
      </c>
      <c r="G11" s="10">
        <v>11.3</v>
      </c>
      <c r="H11" s="10">
        <v>11.8</v>
      </c>
      <c r="I11" s="10">
        <v>12.3</v>
      </c>
      <c r="J11" s="10">
        <v>11.9</v>
      </c>
      <c r="K11" s="10">
        <v>12</v>
      </c>
      <c r="L11" s="27">
        <f>SUM(F11:H11)</f>
        <v>35.6</v>
      </c>
      <c r="M11" s="27">
        <f>SUM(I11:K11)</f>
        <v>36.200000000000003</v>
      </c>
      <c r="N11" s="28">
        <f>SUM(F11:J11)</f>
        <v>59.800000000000004</v>
      </c>
      <c r="O11" s="11" t="s">
        <v>193</v>
      </c>
      <c r="P11" s="11" t="s">
        <v>194</v>
      </c>
      <c r="Q11" s="13" t="s">
        <v>355</v>
      </c>
      <c r="R11" s="13" t="s">
        <v>197</v>
      </c>
      <c r="S11" s="13" t="s">
        <v>237</v>
      </c>
      <c r="T11" s="12">
        <v>9.6</v>
      </c>
      <c r="U11" s="12">
        <v>10.8</v>
      </c>
      <c r="V11" s="11" t="s">
        <v>163</v>
      </c>
      <c r="W11" s="12" t="s">
        <v>418</v>
      </c>
      <c r="X11" s="12" t="s">
        <v>413</v>
      </c>
      <c r="Y11" s="12">
        <v>0.1</v>
      </c>
      <c r="Z11" s="8">
        <v>-0.1</v>
      </c>
      <c r="AA11" s="8"/>
      <c r="AB11" s="11" t="s">
        <v>312</v>
      </c>
      <c r="AC11" s="11" t="s">
        <v>312</v>
      </c>
      <c r="AD11" s="11" t="s">
        <v>163</v>
      </c>
      <c r="AE11" s="8"/>
      <c r="AF11" s="8" t="s">
        <v>529</v>
      </c>
      <c r="AG11" s="31" t="s">
        <v>530</v>
      </c>
    </row>
  </sheetData>
  <autoFilter ref="A1:AF7" xr:uid="{00000000-0009-0000-0000-000006000000}"/>
  <phoneticPr fontId="11"/>
  <conditionalFormatting sqref="AB2:AC2 AB3:AE3 AB4:AD6">
    <cfRule type="containsText" dxfId="116" priority="996" operator="containsText" text="E">
      <formula>NOT(ISERROR(SEARCH("E",AB2)))</formula>
    </cfRule>
    <cfRule type="containsText" dxfId="115" priority="997" operator="containsText" text="B">
      <formula>NOT(ISERROR(SEARCH("B",AB2)))</formula>
    </cfRule>
    <cfRule type="containsText" dxfId="114" priority="998" operator="containsText" text="A">
      <formula>NOT(ISERROR(SEARCH("A",AB2)))</formula>
    </cfRule>
  </conditionalFormatting>
  <conditionalFormatting sqref="AD2">
    <cfRule type="containsText" dxfId="113" priority="993" operator="containsText" text="E">
      <formula>NOT(ISERROR(SEARCH("E",AD2)))</formula>
    </cfRule>
    <cfRule type="containsText" dxfId="112" priority="994" operator="containsText" text="B">
      <formula>NOT(ISERROR(SEARCH("B",AD2)))</formula>
    </cfRule>
    <cfRule type="containsText" dxfId="111" priority="995" operator="containsText" text="A">
      <formula>NOT(ISERROR(SEARCH("A",AD2)))</formula>
    </cfRule>
  </conditionalFormatting>
  <conditionalFormatting sqref="V2:V11">
    <cfRule type="containsText" dxfId="110" priority="865" operator="containsText" text="D">
      <formula>NOT(ISERROR(SEARCH("D",V2)))</formula>
    </cfRule>
    <cfRule type="containsText" dxfId="109" priority="866" operator="containsText" text="S">
      <formula>NOT(ISERROR(SEARCH("S",V2)))</formula>
    </cfRule>
    <cfRule type="containsText" dxfId="108" priority="867" operator="containsText" text="F">
      <formula>NOT(ISERROR(SEARCH("F",V2)))</formula>
    </cfRule>
    <cfRule type="containsText" dxfId="107" priority="868" operator="containsText" text="E">
      <formula>NOT(ISERROR(SEARCH("E",V2)))</formula>
    </cfRule>
    <cfRule type="containsText" dxfId="106" priority="869" operator="containsText" text="B">
      <formula>NOT(ISERROR(SEARCH("B",V2)))</formula>
    </cfRule>
    <cfRule type="containsText" dxfId="105" priority="870" operator="containsText" text="A">
      <formula>NOT(ISERROR(SEARCH("A",V2)))</formula>
    </cfRule>
  </conditionalFormatting>
  <conditionalFormatting sqref="AE2">
    <cfRule type="containsText" dxfId="104" priority="856" operator="containsText" text="E">
      <formula>NOT(ISERROR(SEARCH("E",AE2)))</formula>
    </cfRule>
    <cfRule type="containsText" dxfId="103" priority="857" operator="containsText" text="B">
      <formula>NOT(ISERROR(SEARCH("B",AE2)))</formula>
    </cfRule>
    <cfRule type="containsText" dxfId="102" priority="858" operator="containsText" text="A">
      <formula>NOT(ISERROR(SEARCH("A",AE2)))</formula>
    </cfRule>
  </conditionalFormatting>
  <conditionalFormatting sqref="F2:K2">
    <cfRule type="colorScale" priority="1627">
      <colorScale>
        <cfvo type="min"/>
        <cfvo type="percentile" val="50"/>
        <cfvo type="max"/>
        <color rgb="FFF8696B"/>
        <color rgb="FFFFEB84"/>
        <color rgb="FF63BE7B"/>
      </colorScale>
    </cfRule>
  </conditionalFormatting>
  <conditionalFormatting sqref="AB7:AC7">
    <cfRule type="containsText" dxfId="101" priority="297" operator="containsText" text="E">
      <formula>NOT(ISERROR(SEARCH("E",AB7)))</formula>
    </cfRule>
    <cfRule type="containsText" dxfId="100" priority="298" operator="containsText" text="B">
      <formula>NOT(ISERROR(SEARCH("B",AB7)))</formula>
    </cfRule>
    <cfRule type="containsText" dxfId="99" priority="299" operator="containsText" text="A">
      <formula>NOT(ISERROR(SEARCH("A",AB7)))</formula>
    </cfRule>
  </conditionalFormatting>
  <conditionalFormatting sqref="AD7:AD11">
    <cfRule type="containsText" dxfId="98" priority="294" operator="containsText" text="E">
      <formula>NOT(ISERROR(SEARCH("E",AD7)))</formula>
    </cfRule>
    <cfRule type="containsText" dxfId="97" priority="295" operator="containsText" text="B">
      <formula>NOT(ISERROR(SEARCH("B",AD7)))</formula>
    </cfRule>
    <cfRule type="containsText" dxfId="96" priority="296" operator="containsText" text="A">
      <formula>NOT(ISERROR(SEARCH("A",AD7)))</formula>
    </cfRule>
  </conditionalFormatting>
  <conditionalFormatting sqref="F7:K7">
    <cfRule type="colorScale" priority="1664">
      <colorScale>
        <cfvo type="min"/>
        <cfvo type="percentile" val="50"/>
        <cfvo type="max"/>
        <color rgb="FFF8696B"/>
        <color rgb="FFFFEB84"/>
        <color rgb="FF63BE7B"/>
      </colorScale>
    </cfRule>
  </conditionalFormatting>
  <conditionalFormatting sqref="F3:K6">
    <cfRule type="colorScale" priority="1710">
      <colorScale>
        <cfvo type="min"/>
        <cfvo type="percentile" val="50"/>
        <cfvo type="max"/>
        <color rgb="FFF8696B"/>
        <color rgb="FFFFEB84"/>
        <color rgb="FF63BE7B"/>
      </colorScale>
    </cfRule>
  </conditionalFormatting>
  <conditionalFormatting sqref="AE4:AE11">
    <cfRule type="containsText" dxfId="95" priority="5" operator="containsText" text="E">
      <formula>NOT(ISERROR(SEARCH("E",AE4)))</formula>
    </cfRule>
    <cfRule type="containsText" dxfId="94" priority="6" operator="containsText" text="B">
      <formula>NOT(ISERROR(SEARCH("B",AE4)))</formula>
    </cfRule>
    <cfRule type="containsText" dxfId="93" priority="7" operator="containsText" text="A">
      <formula>NOT(ISERROR(SEARCH("A",AE4)))</formula>
    </cfRule>
  </conditionalFormatting>
  <conditionalFormatting sqref="AB8:AC11">
    <cfRule type="containsText" dxfId="92" priority="1" operator="containsText" text="E">
      <formula>NOT(ISERROR(SEARCH("E",AB8)))</formula>
    </cfRule>
    <cfRule type="containsText" dxfId="91" priority="2" operator="containsText" text="B">
      <formula>NOT(ISERROR(SEARCH("B",AB8)))</formula>
    </cfRule>
    <cfRule type="containsText" dxfId="90" priority="3" operator="containsText" text="A">
      <formula>NOT(ISERROR(SEARCH("A",AB8)))</formula>
    </cfRule>
  </conditionalFormatting>
  <conditionalFormatting sqref="F8:K1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E2:AE11" xr:uid="{7F07E616-5DB5-304A-B9C6-E0228E1ACBB9}">
      <formula1>"強風,外差し,イン先行,凍結防止"</formula1>
    </dataValidation>
  </dataValidations>
  <pageMargins left="0.7" right="0.7" top="0.75" bottom="0.75" header="0.3" footer="0.3"/>
  <pageSetup paperSize="9" orientation="portrait" horizontalDpi="4294967292" verticalDpi="4294967292"/>
  <ignoredErrors>
    <ignoredError sqref="L2:N2 L3:N5 L7:N7 L6:N6 L8:N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11"/>
  <sheetViews>
    <sheetView workbookViewId="0">
      <pane xSplit="5" ySplit="1" topLeftCell="S2" activePane="bottomRight" state="frozen"/>
      <selection activeCell="E15" sqref="E15"/>
      <selection pane="topRight" activeCell="E15" sqref="E15"/>
      <selection pane="bottomLeft" activeCell="E15" sqref="E15"/>
      <selection pane="bottomRight" activeCell="AI11" sqref="AI1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143</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125</v>
      </c>
      <c r="C2" s="8" t="s">
        <v>221</v>
      </c>
      <c r="D2" s="9">
        <v>5.8391203703703702E-2</v>
      </c>
      <c r="E2" s="32" t="s">
        <v>161</v>
      </c>
      <c r="F2" s="10">
        <v>12.1</v>
      </c>
      <c r="G2" s="10">
        <v>10.9</v>
      </c>
      <c r="H2" s="10">
        <v>12</v>
      </c>
      <c r="I2" s="10">
        <v>12.5</v>
      </c>
      <c r="J2" s="10">
        <v>12.6</v>
      </c>
      <c r="K2" s="10">
        <v>11.8</v>
      </c>
      <c r="L2" s="10">
        <v>12.6</v>
      </c>
      <c r="M2" s="27">
        <f t="shared" ref="M2:M11" si="0">SUM(F2:H2)</f>
        <v>35</v>
      </c>
      <c r="N2" s="27">
        <f t="shared" ref="N2:N11" si="1">I2</f>
        <v>12.5</v>
      </c>
      <c r="O2" s="27">
        <f t="shared" ref="O2:O11" si="2">SUM(J2:L2)</f>
        <v>37</v>
      </c>
      <c r="P2" s="28">
        <f t="shared" ref="P2:P11" si="3">SUM(F2:J2)</f>
        <v>60.1</v>
      </c>
      <c r="Q2" s="11" t="s">
        <v>222</v>
      </c>
      <c r="R2" s="11" t="s">
        <v>223</v>
      </c>
      <c r="S2" s="13" t="s">
        <v>224</v>
      </c>
      <c r="T2" s="13" t="s">
        <v>225</v>
      </c>
      <c r="U2" s="13" t="s">
        <v>226</v>
      </c>
      <c r="V2" s="12">
        <v>3.6</v>
      </c>
      <c r="W2" s="12">
        <v>3.8</v>
      </c>
      <c r="X2" s="11" t="s">
        <v>157</v>
      </c>
      <c r="Y2" s="8">
        <v>0.8</v>
      </c>
      <c r="Z2" s="11" t="s">
        <v>413</v>
      </c>
      <c r="AA2" s="11">
        <v>0.7</v>
      </c>
      <c r="AB2" s="11">
        <v>0.1</v>
      </c>
      <c r="AC2" s="11"/>
      <c r="AD2" s="11" t="s">
        <v>414</v>
      </c>
      <c r="AE2" s="11" t="s">
        <v>414</v>
      </c>
      <c r="AF2" s="11" t="s">
        <v>162</v>
      </c>
      <c r="AG2" s="8"/>
      <c r="AH2" s="8" t="s">
        <v>233</v>
      </c>
      <c r="AI2" s="31" t="s">
        <v>234</v>
      </c>
    </row>
    <row r="3" spans="1:35" s="5" customFormat="1">
      <c r="A3" s="6">
        <v>44568</v>
      </c>
      <c r="B3" s="25" t="s">
        <v>152</v>
      </c>
      <c r="C3" s="8" t="s">
        <v>221</v>
      </c>
      <c r="D3" s="9">
        <v>5.7731481481481474E-2</v>
      </c>
      <c r="E3" s="8" t="s">
        <v>304</v>
      </c>
      <c r="F3" s="10">
        <v>12.2</v>
      </c>
      <c r="G3" s="10">
        <v>10.7</v>
      </c>
      <c r="H3" s="10">
        <v>11.3</v>
      </c>
      <c r="I3" s="10">
        <v>12</v>
      </c>
      <c r="J3" s="10">
        <v>12.2</v>
      </c>
      <c r="K3" s="10">
        <v>12.4</v>
      </c>
      <c r="L3" s="10">
        <v>13</v>
      </c>
      <c r="M3" s="27">
        <f t="shared" si="0"/>
        <v>34.200000000000003</v>
      </c>
      <c r="N3" s="27">
        <f t="shared" si="1"/>
        <v>12</v>
      </c>
      <c r="O3" s="27">
        <f t="shared" si="2"/>
        <v>37.6</v>
      </c>
      <c r="P3" s="28">
        <f t="shared" si="3"/>
        <v>58.400000000000006</v>
      </c>
      <c r="Q3" s="11" t="s">
        <v>245</v>
      </c>
      <c r="R3" s="11" t="s">
        <v>303</v>
      </c>
      <c r="S3" s="13" t="s">
        <v>305</v>
      </c>
      <c r="T3" s="13" t="s">
        <v>246</v>
      </c>
      <c r="U3" s="13" t="s">
        <v>306</v>
      </c>
      <c r="V3" s="12">
        <v>2.9</v>
      </c>
      <c r="W3" s="12">
        <v>1.9</v>
      </c>
      <c r="X3" s="11" t="s">
        <v>157</v>
      </c>
      <c r="Y3" s="8">
        <v>0.6</v>
      </c>
      <c r="Z3" s="11" t="s">
        <v>413</v>
      </c>
      <c r="AA3" s="11">
        <v>0.4</v>
      </c>
      <c r="AB3" s="11">
        <v>0.2</v>
      </c>
      <c r="AC3" s="11"/>
      <c r="AD3" s="11" t="s">
        <v>414</v>
      </c>
      <c r="AE3" s="11" t="s">
        <v>312</v>
      </c>
      <c r="AF3" s="11" t="s">
        <v>162</v>
      </c>
      <c r="AG3" s="8" t="s">
        <v>367</v>
      </c>
      <c r="AH3" s="8" t="s">
        <v>307</v>
      </c>
      <c r="AI3" s="31" t="s">
        <v>308</v>
      </c>
    </row>
    <row r="4" spans="1:35" s="5" customFormat="1">
      <c r="A4" s="6">
        <v>44569</v>
      </c>
      <c r="B4" s="25" t="s">
        <v>151</v>
      </c>
      <c r="C4" s="8" t="s">
        <v>221</v>
      </c>
      <c r="D4" s="9">
        <v>5.9745370370370372E-2</v>
      </c>
      <c r="E4" s="8" t="s">
        <v>323</v>
      </c>
      <c r="F4" s="10">
        <v>12</v>
      </c>
      <c r="G4" s="10">
        <v>11.3</v>
      </c>
      <c r="H4" s="10">
        <v>12</v>
      </c>
      <c r="I4" s="10">
        <v>13</v>
      </c>
      <c r="J4" s="10">
        <v>12.8</v>
      </c>
      <c r="K4" s="10">
        <v>12.2</v>
      </c>
      <c r="L4" s="10">
        <v>12.9</v>
      </c>
      <c r="M4" s="27">
        <f t="shared" si="0"/>
        <v>35.299999999999997</v>
      </c>
      <c r="N4" s="27">
        <f t="shared" si="1"/>
        <v>13</v>
      </c>
      <c r="O4" s="27">
        <f t="shared" si="2"/>
        <v>37.9</v>
      </c>
      <c r="P4" s="28">
        <f t="shared" si="3"/>
        <v>61.099999999999994</v>
      </c>
      <c r="Q4" s="11" t="s">
        <v>222</v>
      </c>
      <c r="R4" s="11" t="s">
        <v>324</v>
      </c>
      <c r="S4" s="13" t="s">
        <v>294</v>
      </c>
      <c r="T4" s="13" t="s">
        <v>325</v>
      </c>
      <c r="U4" s="13" t="s">
        <v>326</v>
      </c>
      <c r="V4" s="12">
        <v>2.1</v>
      </c>
      <c r="W4" s="12">
        <v>2.7</v>
      </c>
      <c r="X4" s="11" t="s">
        <v>157</v>
      </c>
      <c r="Y4" s="8">
        <v>0.1</v>
      </c>
      <c r="Z4" s="11" t="s">
        <v>413</v>
      </c>
      <c r="AA4" s="11">
        <v>-0.1</v>
      </c>
      <c r="AB4" s="11">
        <v>0.2</v>
      </c>
      <c r="AC4" s="11"/>
      <c r="AD4" s="11" t="s">
        <v>312</v>
      </c>
      <c r="AE4" s="11" t="s">
        <v>312</v>
      </c>
      <c r="AF4" s="11" t="s">
        <v>162</v>
      </c>
      <c r="AG4" s="8" t="s">
        <v>367</v>
      </c>
      <c r="AH4" s="8" t="s">
        <v>322</v>
      </c>
      <c r="AI4" s="31" t="s">
        <v>327</v>
      </c>
    </row>
    <row r="5" spans="1:35" s="5" customFormat="1">
      <c r="A5" s="6">
        <v>44570</v>
      </c>
      <c r="B5" s="25" t="s">
        <v>150</v>
      </c>
      <c r="C5" s="8" t="s">
        <v>221</v>
      </c>
      <c r="D5" s="9">
        <v>5.9050925925925923E-2</v>
      </c>
      <c r="E5" s="8" t="s">
        <v>376</v>
      </c>
      <c r="F5" s="10">
        <v>12.2</v>
      </c>
      <c r="G5" s="10">
        <v>10.8</v>
      </c>
      <c r="H5" s="10">
        <v>11.3</v>
      </c>
      <c r="I5" s="10">
        <v>12.1</v>
      </c>
      <c r="J5" s="10">
        <v>12.7</v>
      </c>
      <c r="K5" s="10">
        <v>12.8</v>
      </c>
      <c r="L5" s="10">
        <v>13.3</v>
      </c>
      <c r="M5" s="27">
        <f t="shared" si="0"/>
        <v>34.299999999999997</v>
      </c>
      <c r="N5" s="27">
        <f t="shared" si="1"/>
        <v>12.1</v>
      </c>
      <c r="O5" s="27">
        <f t="shared" si="2"/>
        <v>38.799999999999997</v>
      </c>
      <c r="P5" s="28">
        <f t="shared" si="3"/>
        <v>59.099999999999994</v>
      </c>
      <c r="Q5" s="11" t="s">
        <v>245</v>
      </c>
      <c r="R5" s="11" t="s">
        <v>303</v>
      </c>
      <c r="S5" s="13" t="s">
        <v>377</v>
      </c>
      <c r="T5" s="13" t="s">
        <v>335</v>
      </c>
      <c r="U5" s="13" t="s">
        <v>378</v>
      </c>
      <c r="V5" s="12">
        <v>2.4</v>
      </c>
      <c r="W5" s="12">
        <v>2.6</v>
      </c>
      <c r="X5" s="11" t="s">
        <v>157</v>
      </c>
      <c r="Y5" s="8">
        <v>0.1</v>
      </c>
      <c r="Z5" s="11" t="s">
        <v>413</v>
      </c>
      <c r="AA5" s="11">
        <v>-0.1</v>
      </c>
      <c r="AB5" s="11">
        <v>0.2</v>
      </c>
      <c r="AC5" s="11"/>
      <c r="AD5" s="11" t="s">
        <v>312</v>
      </c>
      <c r="AE5" s="11" t="s">
        <v>312</v>
      </c>
      <c r="AF5" s="11" t="s">
        <v>162</v>
      </c>
      <c r="AG5" s="8" t="s">
        <v>367</v>
      </c>
      <c r="AH5" s="8" t="s">
        <v>395</v>
      </c>
      <c r="AI5" s="31" t="s">
        <v>396</v>
      </c>
    </row>
    <row r="6" spans="1:35" s="5" customFormat="1">
      <c r="A6" s="6">
        <v>44570</v>
      </c>
      <c r="B6" s="25" t="s">
        <v>144</v>
      </c>
      <c r="C6" s="8" t="s">
        <v>221</v>
      </c>
      <c r="D6" s="9">
        <v>5.8391203703703702E-2</v>
      </c>
      <c r="E6" s="32" t="s">
        <v>382</v>
      </c>
      <c r="F6" s="10">
        <v>12.2</v>
      </c>
      <c r="G6" s="10">
        <v>10.8</v>
      </c>
      <c r="H6" s="10">
        <v>11.3</v>
      </c>
      <c r="I6" s="10">
        <v>11.8</v>
      </c>
      <c r="J6" s="10">
        <v>12.2</v>
      </c>
      <c r="K6" s="10">
        <v>13</v>
      </c>
      <c r="L6" s="10">
        <v>13.2</v>
      </c>
      <c r="M6" s="27">
        <f t="shared" si="0"/>
        <v>34.299999999999997</v>
      </c>
      <c r="N6" s="27">
        <f t="shared" si="1"/>
        <v>11.8</v>
      </c>
      <c r="O6" s="27">
        <f t="shared" si="2"/>
        <v>38.4</v>
      </c>
      <c r="P6" s="28">
        <f t="shared" si="3"/>
        <v>58.3</v>
      </c>
      <c r="Q6" s="11" t="s">
        <v>245</v>
      </c>
      <c r="R6" s="11" t="s">
        <v>303</v>
      </c>
      <c r="S6" s="13" t="s">
        <v>246</v>
      </c>
      <c r="T6" s="13" t="s">
        <v>294</v>
      </c>
      <c r="U6" s="13" t="s">
        <v>224</v>
      </c>
      <c r="V6" s="12">
        <v>2.4</v>
      </c>
      <c r="W6" s="12">
        <v>2.6</v>
      </c>
      <c r="X6" s="11" t="s">
        <v>157</v>
      </c>
      <c r="Y6" s="8">
        <v>0.1</v>
      </c>
      <c r="Z6" s="11" t="s">
        <v>413</v>
      </c>
      <c r="AA6" s="11">
        <v>-0.1</v>
      </c>
      <c r="AB6" s="11">
        <v>0.2</v>
      </c>
      <c r="AC6" s="11"/>
      <c r="AD6" s="11" t="s">
        <v>312</v>
      </c>
      <c r="AE6" s="11" t="s">
        <v>312</v>
      </c>
      <c r="AF6" s="11" t="s">
        <v>162</v>
      </c>
      <c r="AG6" s="8" t="s">
        <v>367</v>
      </c>
      <c r="AH6" s="8" t="s">
        <v>405</v>
      </c>
      <c r="AI6" s="31" t="s">
        <v>406</v>
      </c>
    </row>
    <row r="7" spans="1:35" s="5" customFormat="1">
      <c r="A7" s="6">
        <v>44940</v>
      </c>
      <c r="B7" s="35" t="s">
        <v>151</v>
      </c>
      <c r="C7" s="8" t="s">
        <v>431</v>
      </c>
      <c r="D7" s="9">
        <v>5.9733796296296299E-2</v>
      </c>
      <c r="E7" s="32" t="s">
        <v>432</v>
      </c>
      <c r="F7" s="10">
        <v>12.5</v>
      </c>
      <c r="G7" s="10">
        <v>11.4</v>
      </c>
      <c r="H7" s="10">
        <v>11.9</v>
      </c>
      <c r="I7" s="10">
        <v>12.8</v>
      </c>
      <c r="J7" s="10">
        <v>12.7</v>
      </c>
      <c r="K7" s="10">
        <v>11.9</v>
      </c>
      <c r="L7" s="10">
        <v>12.9</v>
      </c>
      <c r="M7" s="27">
        <f t="shared" si="0"/>
        <v>35.799999999999997</v>
      </c>
      <c r="N7" s="27">
        <f t="shared" si="1"/>
        <v>12.8</v>
      </c>
      <c r="O7" s="27">
        <f t="shared" si="2"/>
        <v>37.5</v>
      </c>
      <c r="P7" s="28">
        <f t="shared" si="3"/>
        <v>61.3</v>
      </c>
      <c r="Q7" s="11" t="s">
        <v>222</v>
      </c>
      <c r="R7" s="11" t="s">
        <v>223</v>
      </c>
      <c r="S7" s="13" t="s">
        <v>433</v>
      </c>
      <c r="T7" s="13" t="s">
        <v>434</v>
      </c>
      <c r="U7" s="13" t="s">
        <v>435</v>
      </c>
      <c r="V7" s="12">
        <v>7.6</v>
      </c>
      <c r="W7" s="12">
        <v>8.6</v>
      </c>
      <c r="X7" s="11" t="s">
        <v>162</v>
      </c>
      <c r="Y7" s="8" t="s">
        <v>418</v>
      </c>
      <c r="Z7" s="11" t="s">
        <v>413</v>
      </c>
      <c r="AA7" s="11">
        <v>0.5</v>
      </c>
      <c r="AB7" s="11">
        <v>-0.5</v>
      </c>
      <c r="AC7" s="11"/>
      <c r="AD7" s="11" t="s">
        <v>414</v>
      </c>
      <c r="AE7" s="11" t="s">
        <v>414</v>
      </c>
      <c r="AF7" s="11" t="s">
        <v>424</v>
      </c>
      <c r="AG7" s="8"/>
      <c r="AH7" s="8" t="s">
        <v>495</v>
      </c>
      <c r="AI7" s="31" t="s">
        <v>496</v>
      </c>
    </row>
    <row r="8" spans="1:35" s="5" customFormat="1">
      <c r="A8" s="6">
        <v>44940</v>
      </c>
      <c r="B8" s="25" t="s">
        <v>421</v>
      </c>
      <c r="C8" s="8" t="s">
        <v>431</v>
      </c>
      <c r="D8" s="9">
        <v>6.0439814814814814E-2</v>
      </c>
      <c r="E8" s="32" t="s">
        <v>452</v>
      </c>
      <c r="F8" s="10">
        <v>12.7</v>
      </c>
      <c r="G8" s="10">
        <v>11.4</v>
      </c>
      <c r="H8" s="10">
        <v>12.3</v>
      </c>
      <c r="I8" s="10">
        <v>12.7</v>
      </c>
      <c r="J8" s="10">
        <v>12.6</v>
      </c>
      <c r="K8" s="10">
        <v>12.6</v>
      </c>
      <c r="L8" s="10">
        <v>12.9</v>
      </c>
      <c r="M8" s="27">
        <f t="shared" si="0"/>
        <v>36.400000000000006</v>
      </c>
      <c r="N8" s="27">
        <f t="shared" si="1"/>
        <v>12.7</v>
      </c>
      <c r="O8" s="27">
        <f t="shared" si="2"/>
        <v>38.1</v>
      </c>
      <c r="P8" s="28">
        <f t="shared" si="3"/>
        <v>61.70000000000001</v>
      </c>
      <c r="Q8" s="11" t="s">
        <v>291</v>
      </c>
      <c r="R8" s="11" t="s">
        <v>223</v>
      </c>
      <c r="S8" s="13" t="s">
        <v>453</v>
      </c>
      <c r="T8" s="13" t="s">
        <v>454</v>
      </c>
      <c r="U8" s="13" t="s">
        <v>455</v>
      </c>
      <c r="V8" s="12">
        <v>7.6</v>
      </c>
      <c r="W8" s="12">
        <v>8.6</v>
      </c>
      <c r="X8" s="11" t="s">
        <v>160</v>
      </c>
      <c r="Y8" s="8">
        <v>0.9</v>
      </c>
      <c r="Z8" s="11" t="s">
        <v>413</v>
      </c>
      <c r="AA8" s="11">
        <v>1.5</v>
      </c>
      <c r="AB8" s="11">
        <v>-0.6</v>
      </c>
      <c r="AC8" s="11"/>
      <c r="AD8" s="11" t="s">
        <v>419</v>
      </c>
      <c r="AE8" s="11" t="s">
        <v>312</v>
      </c>
      <c r="AF8" s="11" t="s">
        <v>162</v>
      </c>
      <c r="AG8" s="8"/>
      <c r="AH8" s="8" t="s">
        <v>499</v>
      </c>
      <c r="AI8" s="31" t="s">
        <v>512</v>
      </c>
    </row>
    <row r="9" spans="1:35" s="5" customFormat="1">
      <c r="A9" s="6">
        <v>44940</v>
      </c>
      <c r="B9" s="25" t="s">
        <v>125</v>
      </c>
      <c r="C9" s="8" t="s">
        <v>431</v>
      </c>
      <c r="D9" s="9">
        <v>5.7638888888888885E-2</v>
      </c>
      <c r="E9" s="32" t="s">
        <v>450</v>
      </c>
      <c r="F9" s="10">
        <v>12.2</v>
      </c>
      <c r="G9" s="10">
        <v>10.6</v>
      </c>
      <c r="H9" s="10">
        <v>11.4</v>
      </c>
      <c r="I9" s="10">
        <v>12.2</v>
      </c>
      <c r="J9" s="10">
        <v>12.3</v>
      </c>
      <c r="K9" s="10">
        <v>11.8</v>
      </c>
      <c r="L9" s="10">
        <v>12.5</v>
      </c>
      <c r="M9" s="27">
        <f t="shared" si="0"/>
        <v>34.199999999999996</v>
      </c>
      <c r="N9" s="27">
        <f t="shared" si="1"/>
        <v>12.2</v>
      </c>
      <c r="O9" s="27">
        <f t="shared" si="2"/>
        <v>36.6</v>
      </c>
      <c r="P9" s="28">
        <f t="shared" si="3"/>
        <v>58.699999999999989</v>
      </c>
      <c r="Q9" s="11" t="s">
        <v>245</v>
      </c>
      <c r="R9" s="11" t="s">
        <v>223</v>
      </c>
      <c r="S9" s="13" t="s">
        <v>296</v>
      </c>
      <c r="T9" s="13" t="s">
        <v>377</v>
      </c>
      <c r="U9" s="13" t="s">
        <v>451</v>
      </c>
      <c r="V9" s="12">
        <v>7.6</v>
      </c>
      <c r="W9" s="12">
        <v>8.6</v>
      </c>
      <c r="X9" s="11" t="s">
        <v>160</v>
      </c>
      <c r="Y9" s="8">
        <v>-0.7</v>
      </c>
      <c r="Z9" s="11" t="s">
        <v>413</v>
      </c>
      <c r="AA9" s="11">
        <v>0.1</v>
      </c>
      <c r="AB9" s="11">
        <v>-0.8</v>
      </c>
      <c r="AC9" s="11"/>
      <c r="AD9" s="11" t="s">
        <v>312</v>
      </c>
      <c r="AE9" s="11" t="s">
        <v>312</v>
      </c>
      <c r="AF9" s="11" t="s">
        <v>424</v>
      </c>
      <c r="AG9" s="8"/>
      <c r="AH9" s="8" t="s">
        <v>510</v>
      </c>
      <c r="AI9" s="31" t="s">
        <v>511</v>
      </c>
    </row>
    <row r="10" spans="1:35" s="5" customFormat="1">
      <c r="A10" s="6">
        <v>44941</v>
      </c>
      <c r="B10" s="25" t="s">
        <v>151</v>
      </c>
      <c r="C10" s="8" t="s">
        <v>465</v>
      </c>
      <c r="D10" s="9">
        <v>5.9780092592592593E-2</v>
      </c>
      <c r="E10" s="32" t="s">
        <v>466</v>
      </c>
      <c r="F10" s="10">
        <v>12.7</v>
      </c>
      <c r="G10" s="10">
        <v>11.1</v>
      </c>
      <c r="H10" s="10">
        <v>11.6</v>
      </c>
      <c r="I10" s="10">
        <v>12.3</v>
      </c>
      <c r="J10" s="10">
        <v>12.4</v>
      </c>
      <c r="K10" s="10">
        <v>13</v>
      </c>
      <c r="L10" s="10">
        <v>13.4</v>
      </c>
      <c r="M10" s="27">
        <f t="shared" si="0"/>
        <v>35.4</v>
      </c>
      <c r="N10" s="27">
        <f t="shared" si="1"/>
        <v>12.3</v>
      </c>
      <c r="O10" s="27">
        <f t="shared" si="2"/>
        <v>38.799999999999997</v>
      </c>
      <c r="P10" s="28">
        <f t="shared" si="3"/>
        <v>60.1</v>
      </c>
      <c r="Q10" s="11" t="s">
        <v>222</v>
      </c>
      <c r="R10" s="11" t="s">
        <v>438</v>
      </c>
      <c r="S10" s="13" t="s">
        <v>246</v>
      </c>
      <c r="T10" s="13" t="s">
        <v>467</v>
      </c>
      <c r="U10" s="13" t="s">
        <v>435</v>
      </c>
      <c r="V10" s="12">
        <v>9.6</v>
      </c>
      <c r="W10" s="12">
        <v>10.8</v>
      </c>
      <c r="X10" s="11" t="s">
        <v>162</v>
      </c>
      <c r="Y10" s="8">
        <v>0.4</v>
      </c>
      <c r="Z10" s="11" t="s">
        <v>413</v>
      </c>
      <c r="AA10" s="11">
        <v>0.7</v>
      </c>
      <c r="AB10" s="11">
        <v>-0.3</v>
      </c>
      <c r="AC10" s="11"/>
      <c r="AD10" s="11" t="s">
        <v>414</v>
      </c>
      <c r="AE10" s="11" t="s">
        <v>312</v>
      </c>
      <c r="AF10" s="11" t="s">
        <v>162</v>
      </c>
      <c r="AG10" s="8"/>
      <c r="AH10" s="8" t="s">
        <v>517</v>
      </c>
      <c r="AI10" s="31" t="s">
        <v>518</v>
      </c>
    </row>
    <row r="11" spans="1:35" s="5" customFormat="1">
      <c r="A11" s="6">
        <v>44941</v>
      </c>
      <c r="B11" s="25" t="s">
        <v>150</v>
      </c>
      <c r="C11" s="8" t="s">
        <v>479</v>
      </c>
      <c r="D11" s="9">
        <v>5.9097222222222225E-2</v>
      </c>
      <c r="E11" s="32" t="s">
        <v>478</v>
      </c>
      <c r="F11" s="10">
        <v>12.3</v>
      </c>
      <c r="G11" s="10">
        <v>11.1</v>
      </c>
      <c r="H11" s="10">
        <v>11.7</v>
      </c>
      <c r="I11" s="10">
        <v>12.5</v>
      </c>
      <c r="J11" s="10">
        <v>12.9</v>
      </c>
      <c r="K11" s="10">
        <v>12.4</v>
      </c>
      <c r="L11" s="10">
        <v>12.7</v>
      </c>
      <c r="M11" s="27">
        <f t="shared" si="0"/>
        <v>35.099999999999994</v>
      </c>
      <c r="N11" s="27">
        <f t="shared" si="1"/>
        <v>12.5</v>
      </c>
      <c r="O11" s="27">
        <f t="shared" si="2"/>
        <v>38</v>
      </c>
      <c r="P11" s="28">
        <f t="shared" si="3"/>
        <v>60.499999999999993</v>
      </c>
      <c r="Q11" s="11" t="s">
        <v>222</v>
      </c>
      <c r="R11" s="11" t="s">
        <v>438</v>
      </c>
      <c r="S11" s="13" t="s">
        <v>480</v>
      </c>
      <c r="T11" s="13" t="s">
        <v>481</v>
      </c>
      <c r="U11" s="13" t="s">
        <v>482</v>
      </c>
      <c r="V11" s="12">
        <v>9.6</v>
      </c>
      <c r="W11" s="12">
        <v>10.8</v>
      </c>
      <c r="X11" s="11" t="s">
        <v>162</v>
      </c>
      <c r="Y11" s="8">
        <v>0.5</v>
      </c>
      <c r="Z11" s="11" t="s">
        <v>413</v>
      </c>
      <c r="AA11" s="11">
        <v>0.6</v>
      </c>
      <c r="AB11" s="11">
        <v>-0.1</v>
      </c>
      <c r="AC11" s="11"/>
      <c r="AD11" s="11" t="s">
        <v>414</v>
      </c>
      <c r="AE11" s="11" t="s">
        <v>312</v>
      </c>
      <c r="AF11" s="11" t="s">
        <v>424</v>
      </c>
      <c r="AG11" s="8"/>
      <c r="AH11" s="8" t="s">
        <v>527</v>
      </c>
      <c r="AI11" s="31" t="s">
        <v>528</v>
      </c>
    </row>
  </sheetData>
  <autoFilter ref="A1:AH3" xr:uid="{00000000-0009-0000-0000-000007000000}"/>
  <phoneticPr fontId="3"/>
  <conditionalFormatting sqref="AD2:AE2">
    <cfRule type="containsText" dxfId="89" priority="979" operator="containsText" text="E">
      <formula>NOT(ISERROR(SEARCH("E",AD2)))</formula>
    </cfRule>
    <cfRule type="containsText" dxfId="88" priority="980" operator="containsText" text="B">
      <formula>NOT(ISERROR(SEARCH("B",AD2)))</formula>
    </cfRule>
    <cfRule type="containsText" dxfId="87" priority="981" operator="containsText" text="A">
      <formula>NOT(ISERROR(SEARCH("A",AD2)))</formula>
    </cfRule>
  </conditionalFormatting>
  <conditionalFormatting sqref="AF2">
    <cfRule type="containsText" dxfId="86" priority="976" operator="containsText" text="E">
      <formula>NOT(ISERROR(SEARCH("E",AF2)))</formula>
    </cfRule>
    <cfRule type="containsText" dxfId="85" priority="977" operator="containsText" text="B">
      <formula>NOT(ISERROR(SEARCH("B",AF2)))</formula>
    </cfRule>
    <cfRule type="containsText" dxfId="84" priority="978" operator="containsText" text="A">
      <formula>NOT(ISERROR(SEARCH("A",AF2)))</formula>
    </cfRule>
  </conditionalFormatting>
  <conditionalFormatting sqref="F2:L2">
    <cfRule type="colorScale" priority="844">
      <colorScale>
        <cfvo type="min"/>
        <cfvo type="percentile" val="50"/>
        <cfvo type="max"/>
        <color rgb="FFF8696B"/>
        <color rgb="FFFFEB84"/>
        <color rgb="FF63BE7B"/>
      </colorScale>
    </cfRule>
  </conditionalFormatting>
  <conditionalFormatting sqref="AG2">
    <cfRule type="containsText" dxfId="83" priority="841" operator="containsText" text="E">
      <formula>NOT(ISERROR(SEARCH("E",AG2)))</formula>
    </cfRule>
    <cfRule type="containsText" dxfId="82" priority="842" operator="containsText" text="B">
      <formula>NOT(ISERROR(SEARCH("B",AG2)))</formula>
    </cfRule>
    <cfRule type="containsText" dxfId="81" priority="843" operator="containsText" text="A">
      <formula>NOT(ISERROR(SEARCH("A",AG2)))</formula>
    </cfRule>
  </conditionalFormatting>
  <conditionalFormatting sqref="AD3:AE3">
    <cfRule type="containsText" dxfId="80" priority="838" operator="containsText" text="E">
      <formula>NOT(ISERROR(SEARCH("E",AD3)))</formula>
    </cfRule>
    <cfRule type="containsText" dxfId="79" priority="839" operator="containsText" text="B">
      <formula>NOT(ISERROR(SEARCH("B",AD3)))</formula>
    </cfRule>
    <cfRule type="containsText" dxfId="78" priority="840" operator="containsText" text="A">
      <formula>NOT(ISERROR(SEARCH("A",AD3)))</formula>
    </cfRule>
  </conditionalFormatting>
  <conditionalFormatting sqref="AF3">
    <cfRule type="containsText" dxfId="77" priority="835" operator="containsText" text="E">
      <formula>NOT(ISERROR(SEARCH("E",AF3)))</formula>
    </cfRule>
    <cfRule type="containsText" dxfId="76" priority="836" operator="containsText" text="B">
      <formula>NOT(ISERROR(SEARCH("B",AF3)))</formula>
    </cfRule>
    <cfRule type="containsText" dxfId="75" priority="837" operator="containsText" text="A">
      <formula>NOT(ISERROR(SEARCH("A",AF3)))</formula>
    </cfRule>
  </conditionalFormatting>
  <conditionalFormatting sqref="AD4:AE6">
    <cfRule type="containsText" dxfId="74" priority="303" operator="containsText" text="E">
      <formula>NOT(ISERROR(SEARCH("E",AD4)))</formula>
    </cfRule>
    <cfRule type="containsText" dxfId="73" priority="304" operator="containsText" text="B">
      <formula>NOT(ISERROR(SEARCH("B",AD4)))</formula>
    </cfRule>
    <cfRule type="containsText" dxfId="72" priority="305" operator="containsText" text="A">
      <formula>NOT(ISERROR(SEARCH("A",AD4)))</formula>
    </cfRule>
  </conditionalFormatting>
  <conditionalFormatting sqref="AF4:AF11">
    <cfRule type="containsText" dxfId="71" priority="300" operator="containsText" text="E">
      <formula>NOT(ISERROR(SEARCH("E",AF4)))</formula>
    </cfRule>
    <cfRule type="containsText" dxfId="70" priority="301" operator="containsText" text="B">
      <formula>NOT(ISERROR(SEARCH("B",AF4)))</formula>
    </cfRule>
    <cfRule type="containsText" dxfId="69" priority="302" operator="containsText" text="A">
      <formula>NOT(ISERROR(SEARCH("A",AF4)))</formula>
    </cfRule>
  </conditionalFormatting>
  <conditionalFormatting sqref="F4:L6">
    <cfRule type="colorScale" priority="1672">
      <colorScale>
        <cfvo type="min"/>
        <cfvo type="percentile" val="50"/>
        <cfvo type="max"/>
        <color rgb="FFF8696B"/>
        <color rgb="FFFFEB84"/>
        <color rgb="FF63BE7B"/>
      </colorScale>
    </cfRule>
  </conditionalFormatting>
  <conditionalFormatting sqref="X2:X11">
    <cfRule type="containsText" dxfId="68" priority="9" operator="containsText" text="D">
      <formula>NOT(ISERROR(SEARCH("D",X2)))</formula>
    </cfRule>
    <cfRule type="containsText" dxfId="67" priority="10" operator="containsText" text="S">
      <formula>NOT(ISERROR(SEARCH("S",X2)))</formula>
    </cfRule>
    <cfRule type="containsText" dxfId="66" priority="11" operator="containsText" text="F">
      <formula>NOT(ISERROR(SEARCH("F",X2)))</formula>
    </cfRule>
    <cfRule type="containsText" dxfId="65" priority="12" operator="containsText" text="E">
      <formula>NOT(ISERROR(SEARCH("E",X2)))</formula>
    </cfRule>
    <cfRule type="containsText" dxfId="64" priority="13" operator="containsText" text="B">
      <formula>NOT(ISERROR(SEARCH("B",X2)))</formula>
    </cfRule>
    <cfRule type="containsText" dxfId="63" priority="14" operator="containsText" text="A">
      <formula>NOT(ISERROR(SEARCH("A",X2)))</formula>
    </cfRule>
  </conditionalFormatting>
  <conditionalFormatting sqref="F3:L3">
    <cfRule type="colorScale" priority="8">
      <colorScale>
        <cfvo type="min"/>
        <cfvo type="percentile" val="50"/>
        <cfvo type="max"/>
        <color rgb="FFF8696B"/>
        <color rgb="FFFFEB84"/>
        <color rgb="FF63BE7B"/>
      </colorScale>
    </cfRule>
  </conditionalFormatting>
  <conditionalFormatting sqref="AG3:AG11">
    <cfRule type="containsText" dxfId="62" priority="5" operator="containsText" text="E">
      <formula>NOT(ISERROR(SEARCH("E",AG3)))</formula>
    </cfRule>
    <cfRule type="containsText" dxfId="61" priority="6" operator="containsText" text="B">
      <formula>NOT(ISERROR(SEARCH("B",AG3)))</formula>
    </cfRule>
    <cfRule type="containsText" dxfId="60" priority="7" operator="containsText" text="A">
      <formula>NOT(ISERROR(SEARCH("A",AG3)))</formula>
    </cfRule>
  </conditionalFormatting>
  <conditionalFormatting sqref="AD7:AE11">
    <cfRule type="containsText" dxfId="59" priority="1" operator="containsText" text="E">
      <formula>NOT(ISERROR(SEARCH("E",AD7)))</formula>
    </cfRule>
    <cfRule type="containsText" dxfId="58" priority="2" operator="containsText" text="B">
      <formula>NOT(ISERROR(SEARCH("B",AD7)))</formula>
    </cfRule>
    <cfRule type="containsText" dxfId="57" priority="3" operator="containsText" text="A">
      <formula>NOT(ISERROR(SEARCH("A",AD7)))</formula>
    </cfRule>
  </conditionalFormatting>
  <conditionalFormatting sqref="F7:L1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G2:AG11" xr:uid="{0919F554-311C-0D4E-8F97-D4C95F269E42}">
      <formula1>"強風,外差し,イン先行,凍結防止"</formula1>
    </dataValidation>
  </dataValidations>
  <pageMargins left="0.75" right="0.75" top="1" bottom="1" header="0.3" footer="0.3"/>
  <pageSetup paperSize="9" orientation="portrait" horizontalDpi="4294967292" verticalDpi="4294967292"/>
  <ignoredErrors>
    <ignoredError sqref="M2:P6 M7:P1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2023-01-18T08:23:16Z</dcterms:modified>
</cp:coreProperties>
</file>