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C07B7694-E3C2-2A4A-A328-3554E5FFB3DA}" xr6:coauthVersionLast="45" xr6:coauthVersionMax="45" xr10:uidLastSave="{00000000-0000-0000-0000-000000000000}"/>
  <bookViews>
    <workbookView xWindow="0" yWindow="640" windowWidth="25600" windowHeight="14420" tabRatio="855" activeTab="1"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ダ1200m!$A$1:$AF$1</definedName>
    <definedName name="_xlnm._FilterDatabase" localSheetId="8" hidden="1">ダ1400m!$A$1:$AH$1</definedName>
    <definedName name="_xlnm._FilterDatabase" localSheetId="9" hidden="1">ダ1800m!$A$1:$AJ$3</definedName>
    <definedName name="_xlnm._FilterDatabase" localSheetId="10" hidden="1">ダ1900m!$A$1:$AJ$1</definedName>
    <definedName name="_xlnm._FilterDatabase" localSheetId="1" hidden="1">芝1200m!$A$1:$AH$1</definedName>
    <definedName name="_xlnm._FilterDatabase" localSheetId="2" hidden="1">芝1400m!$A$1:$AJ$2</definedName>
    <definedName name="_xlnm._FilterDatabase" localSheetId="3" hidden="1">芝1600m!$A$1:$AK$2</definedName>
    <definedName name="_xlnm._FilterDatabase" localSheetId="4" hidden="1">芝2000m!$A$1:$AM$1</definedName>
    <definedName name="_xlnm._FilterDatabase" localSheetId="5" hidden="1">芝2200m!$A$1:$AN$2</definedName>
    <definedName name="_xlnm._FilterDatabase" localSheetId="6" hidden="1">芝3000m!$A$1:$AR$2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29" l="1"/>
  <c r="L3" i="31" l="1"/>
  <c r="M3" i="31"/>
  <c r="N3" i="31"/>
  <c r="L4" i="31"/>
  <c r="M4" i="31"/>
  <c r="N4" i="31"/>
  <c r="L5" i="31"/>
  <c r="M5" i="31"/>
  <c r="N5" i="31"/>
  <c r="S6" i="37" l="1"/>
  <c r="R6" i="37"/>
  <c r="Q6" i="37"/>
  <c r="P6" i="37"/>
  <c r="S5" i="37"/>
  <c r="R5" i="37"/>
  <c r="Q5" i="37"/>
  <c r="P5" i="37"/>
  <c r="S4" i="37"/>
  <c r="R4" i="37"/>
  <c r="Q4" i="37"/>
  <c r="P4" i="37"/>
  <c r="R5" i="11"/>
  <c r="Q5" i="11"/>
  <c r="P5" i="11"/>
  <c r="R4" i="11"/>
  <c r="Q4" i="11"/>
  <c r="P4" i="11"/>
  <c r="R14" i="30"/>
  <c r="Q14" i="30"/>
  <c r="P14" i="30"/>
  <c r="O14" i="30"/>
  <c r="R13" i="30"/>
  <c r="Q13" i="30"/>
  <c r="P13" i="30"/>
  <c r="O13" i="30"/>
  <c r="R12" i="30"/>
  <c r="Q12" i="30"/>
  <c r="P12" i="30"/>
  <c r="O12" i="30"/>
  <c r="R11" i="30"/>
  <c r="Q11" i="30"/>
  <c r="P11" i="30"/>
  <c r="O11" i="30"/>
  <c r="R10" i="30"/>
  <c r="Q10" i="30"/>
  <c r="P10" i="30"/>
  <c r="O10" i="30"/>
  <c r="R9" i="30"/>
  <c r="Q9" i="30"/>
  <c r="P9" i="30"/>
  <c r="O9" i="30"/>
  <c r="R8" i="30"/>
  <c r="Q8" i="30"/>
  <c r="P8" i="30"/>
  <c r="O8" i="30"/>
  <c r="R7" i="30"/>
  <c r="Q7" i="30"/>
  <c r="P7" i="30"/>
  <c r="O7" i="30"/>
  <c r="R6" i="30"/>
  <c r="Q6" i="30"/>
  <c r="P6" i="30"/>
  <c r="O6" i="30"/>
  <c r="R5" i="30"/>
  <c r="Q5" i="30"/>
  <c r="P5" i="30"/>
  <c r="O5" i="30"/>
  <c r="R4" i="30"/>
  <c r="Q4" i="30"/>
  <c r="P4" i="30"/>
  <c r="O4" i="30"/>
  <c r="P8" i="25"/>
  <c r="O8" i="25"/>
  <c r="N8" i="25"/>
  <c r="M8" i="25"/>
  <c r="P7" i="25"/>
  <c r="O7" i="25"/>
  <c r="N7" i="25"/>
  <c r="M7" i="25"/>
  <c r="P6" i="25"/>
  <c r="O6" i="25"/>
  <c r="N6" i="25"/>
  <c r="M6" i="25"/>
  <c r="P5" i="25"/>
  <c r="O5" i="25"/>
  <c r="N5" i="25"/>
  <c r="M5" i="25"/>
  <c r="P4" i="25"/>
  <c r="O4" i="25"/>
  <c r="N4" i="25"/>
  <c r="M4" i="25"/>
  <c r="P3" i="25"/>
  <c r="O3" i="25"/>
  <c r="N3" i="25"/>
  <c r="M3" i="25"/>
  <c r="N8" i="29"/>
  <c r="M8" i="29"/>
  <c r="L8" i="29"/>
  <c r="N7" i="29"/>
  <c r="M7" i="29"/>
  <c r="L7" i="29"/>
  <c r="N6" i="29"/>
  <c r="M6" i="29"/>
  <c r="L6" i="29"/>
  <c r="N5" i="29"/>
  <c r="M5" i="29"/>
  <c r="N4" i="29"/>
  <c r="M4" i="29"/>
  <c r="L4" i="29"/>
  <c r="Q6" i="35" l="1"/>
  <c r="P6" i="35"/>
  <c r="O6" i="35"/>
  <c r="N6" i="35"/>
  <c r="Q5" i="35"/>
  <c r="P5" i="35"/>
  <c r="O5" i="35"/>
  <c r="N5" i="35"/>
  <c r="Q4" i="35"/>
  <c r="P4" i="35"/>
  <c r="O4" i="35"/>
  <c r="N4" i="35"/>
  <c r="Q3" i="35"/>
  <c r="P3" i="35"/>
  <c r="O3" i="35"/>
  <c r="N3" i="35"/>
  <c r="X2" i="38" l="1"/>
  <c r="W2" i="38"/>
  <c r="V2" i="38"/>
  <c r="U2" i="38"/>
  <c r="N2" i="31" l="1"/>
  <c r="M2" i="31"/>
  <c r="L2" i="31"/>
  <c r="R3" i="11"/>
  <c r="Q3" i="11"/>
  <c r="P3" i="11"/>
  <c r="R2" i="11"/>
  <c r="Q2" i="11"/>
  <c r="P2" i="11"/>
  <c r="R3" i="30"/>
  <c r="Q3" i="30"/>
  <c r="P3" i="30"/>
  <c r="O3" i="30"/>
  <c r="R2" i="30"/>
  <c r="Q2" i="30"/>
  <c r="P2" i="30"/>
  <c r="O2" i="30"/>
  <c r="P2" i="25"/>
  <c r="O2" i="25"/>
  <c r="N2" i="25"/>
  <c r="M2" i="25"/>
  <c r="N3" i="29"/>
  <c r="M3" i="29"/>
  <c r="L3" i="29"/>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X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<sst xmlns="http://schemas.openxmlformats.org/spreadsheetml/2006/main" count="1187" uniqueCount="439">
  <si>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</si>
  <si>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</si>
  <si>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</si>
  <si>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</si>
  <si>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</si>
  <si>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</si>
  <si>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</si>
  <si>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</si>
  <si>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</si>
  <si>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</si>
  <si>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</si>
  <si>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</si>
  <si>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</si>
  <si>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</si>
  <si>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</si>
  <si>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</si>
  <si>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</si>
  <si>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</si>
  <si>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</si>
  <si>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</si>
  <si>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</si>
  <si>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</si>
  <si>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</si>
  <si>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</si>
  <si>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</si>
  <si>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</si>
  <si>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</si>
  <si>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</si>
  <si>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</si>
  <si>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</si>
  <si>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</si>
  <si>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</si>
  <si>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</si>
  <si>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</si>
  <si>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</si>
  <si>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</si>
  <si>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</si>
  <si>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</si>
  <si>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</si>
  <si>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</si>
  <si>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</si>
  <si>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</si>
  <si>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</si>
  <si>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</si>
  <si>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</si>
  <si>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</si>
  <si>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</si>
  <si>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</si>
  <si>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</si>
  <si>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</si>
  <si>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</si>
  <si>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</si>
  <si>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</si>
  <si>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</si>
  <si>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</si>
  <si>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</si>
  <si>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</si>
  <si>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</si>
  <si>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</si>
  <si>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</si>
  <si>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</si>
  <si>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</si>
  <si>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</si>
  <si>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</si>
  <si>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</si>
  <si>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</si>
  <si>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</si>
  <si>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</si>
  <si>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</si>
  <si>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</si>
  <si>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</si>
  <si>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</si>
  <si>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</si>
  <si>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</si>
  <si>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</si>
  <si>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</si>
  <si>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</si>
  <si>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</si>
  <si>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</si>
  <si>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</si>
  <si>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</si>
  <si>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</si>
  <si>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</si>
  <si>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</si>
  <si>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</si>
  <si>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</si>
  <si>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</si>
  <si>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</si>
  <si>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</si>
  <si>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</si>
  <si>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</si>
  <si>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</si>
  <si>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</si>
  <si>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</si>
  <si>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</si>
  <si>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</si>
  <si>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</si>
  <si>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</si>
  <si>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</si>
  <si>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</si>
  <si>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</si>
  <si>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</si>
  <si>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</si>
  <si>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</si>
  <si>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</si>
  <si>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</si>
  <si>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</si>
  <si>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</si>
  <si>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</si>
  <si>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</si>
  <si>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</si>
  <si>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</si>
  <si>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</si>
  <si>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</si>
  <si>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</si>
  <si>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</si>
  <si>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</si>
  <si>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</si>
  <si>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</si>
  <si>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</si>
  <si>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</si>
  <si>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</si>
  <si>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</si>
  <si>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C</t>
    <phoneticPr fontId="11"/>
  </si>
  <si>
    <t>ダイワメジャー</t>
    <phoneticPr fontId="11"/>
  </si>
  <si>
    <t>S</t>
    <phoneticPr fontId="11"/>
  </si>
  <si>
    <t>1勝</t>
    <rPh sb="1" eb="2">
      <t>ショウ</t>
    </rPh>
    <phoneticPr fontId="11"/>
  </si>
  <si>
    <t>未勝利</t>
    <rPh sb="0" eb="3">
      <t>ミショウリ</t>
    </rPh>
    <phoneticPr fontId="11"/>
  </si>
  <si>
    <t>2勝</t>
    <rPh sb="1" eb="2">
      <t>ショウ</t>
    </rPh>
    <phoneticPr fontId="1"/>
  </si>
  <si>
    <t>2勝</t>
    <rPh sb="1" eb="2">
      <t>ショウ</t>
    </rPh>
    <phoneticPr fontId="11"/>
  </si>
  <si>
    <t>勝ち馬</t>
    <rPh sb="0" eb="1">
      <t>カティ</t>
    </rPh>
    <phoneticPr fontId="11"/>
  </si>
  <si>
    <t>良</t>
    <rPh sb="0" eb="1">
      <t>ヨイ</t>
    </rPh>
    <phoneticPr fontId="11"/>
  </si>
  <si>
    <t>瞬発</t>
    <rPh sb="0" eb="2">
      <t>シュンパテゥ</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</si>
  <si>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</si>
  <si>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</si>
  <si>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</si>
  <si>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</si>
  <si>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</si>
  <si>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</si>
  <si>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</si>
  <si>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</si>
  <si>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</si>
  <si>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</si>
  <si>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</si>
  <si>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</si>
  <si>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</si>
  <si>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</si>
  <si>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</si>
  <si>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</si>
  <si>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</si>
  <si>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</si>
  <si>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</si>
  <si>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</si>
  <si>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</si>
  <si>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C</t>
    <phoneticPr fontId="3"/>
  </si>
  <si>
    <t>D</t>
    <phoneticPr fontId="11"/>
  </si>
  <si>
    <t>D</t>
    <phoneticPr fontId="3"/>
  </si>
  <si>
    <t>D</t>
    <phoneticPr fontId="1"/>
  </si>
  <si>
    <t>ハーツクライ</t>
    <phoneticPr fontId="11"/>
  </si>
  <si>
    <t>良</t>
    <rPh sb="0" eb="1">
      <t>ヨイ</t>
    </rPh>
    <phoneticPr fontId="1"/>
  </si>
  <si>
    <t>S</t>
    <phoneticPr fontId="1"/>
  </si>
  <si>
    <t>ヘニーヒューズ</t>
    <phoneticPr fontId="1"/>
  </si>
  <si>
    <t>M</t>
    <phoneticPr fontId="3"/>
  </si>
  <si>
    <t>平坦</t>
    <rPh sb="0" eb="2">
      <t>ヘイタn</t>
    </rPh>
    <phoneticPr fontId="3"/>
  </si>
  <si>
    <t>良</t>
    <rPh sb="0" eb="1">
      <t>ヨイ</t>
    </rPh>
    <phoneticPr fontId="3"/>
  </si>
  <si>
    <t>ヘニーヒューズ</t>
    <phoneticPr fontId="3"/>
  </si>
  <si>
    <t>M</t>
    <phoneticPr fontId="11"/>
  </si>
  <si>
    <t>消耗</t>
    <rPh sb="0" eb="2">
      <t>ショウモウ</t>
    </rPh>
    <phoneticPr fontId="11"/>
  </si>
  <si>
    <t>テイエムマグマ</t>
    <phoneticPr fontId="11"/>
  </si>
  <si>
    <t>メイショウボーラー</t>
    <phoneticPr fontId="11"/>
  </si>
  <si>
    <t>ﾏｼﾞｪｽﾃｨｯｸｳｫﾘｱｰ</t>
    <phoneticPr fontId="11"/>
  </si>
  <si>
    <t>凍結防止</t>
  </si>
  <si>
    <t>メイショウキリモンが断然人気に推された一戦。今回は逃げる戦法を選択したテイエムマグマがそのまま逃げ切り勝ちとなった。</t>
    <phoneticPr fontId="11"/>
  </si>
  <si>
    <t>今回は積極果敢に逃げる競馬。自ら後続に脚を使わせて強い勝ち方でしたし、こういう競馬ができれば強い馬なのかも。</t>
    <phoneticPr fontId="11"/>
  </si>
  <si>
    <t>血統的にダート適性は高かったか。先行力もありますし今回はメンバーレベルもまずまず。上のクラスでもやれていい馬だろう。</t>
    <phoneticPr fontId="11"/>
  </si>
  <si>
    <t>直線は初ダートのジャスパーゴールドと人気のイルデレーヴの叩き合いに。じわじわと伸びたジャスパーゴールドが押し切って勝利となった。</t>
    <phoneticPr fontId="11"/>
  </si>
  <si>
    <t>ジャスパーゴールド</t>
    <phoneticPr fontId="11"/>
  </si>
  <si>
    <t>H</t>
    <phoneticPr fontId="11"/>
  </si>
  <si>
    <t>平坦</t>
    <rPh sb="0" eb="2">
      <t>ヘイタn</t>
    </rPh>
    <phoneticPr fontId="11"/>
  </si>
  <si>
    <t>コーザン</t>
    <phoneticPr fontId="11"/>
  </si>
  <si>
    <t>ミッキーアイル</t>
    <phoneticPr fontId="11"/>
  </si>
  <si>
    <t>ロードカナロア</t>
    <phoneticPr fontId="11"/>
  </si>
  <si>
    <t>瞬発</t>
    <rPh sb="0" eb="2">
      <t>シュンパテゥ</t>
    </rPh>
    <phoneticPr fontId="1"/>
  </si>
  <si>
    <t>ゴールドハイアー</t>
    <phoneticPr fontId="1"/>
  </si>
  <si>
    <t>ホッコータルマエ</t>
    <phoneticPr fontId="1"/>
  </si>
  <si>
    <t>ヴィクトワールピサ</t>
    <phoneticPr fontId="1"/>
  </si>
  <si>
    <t>単勝1.1倍の断然人気に応えた。中盤が緩んだ特殊ラップだったが、それでもこんな加速ラップで走れるんだから強い。締まったラップでどれだけ上でやれるか。</t>
    <phoneticPr fontId="1"/>
  </si>
  <si>
    <t>中盤がかなり緩んでスローペースからの上がり勝負に。単勝1.1倍に推されたゴールドハイアーが人気に応えて勝利となった。</t>
    <phoneticPr fontId="1"/>
  </si>
  <si>
    <t>スコルピウス</t>
    <phoneticPr fontId="11"/>
  </si>
  <si>
    <t>キンシャサノキセキ</t>
    <phoneticPr fontId="11"/>
  </si>
  <si>
    <t>キズナ</t>
    <phoneticPr fontId="11"/>
  </si>
  <si>
    <t>ローズキングダム</t>
    <phoneticPr fontId="11"/>
  </si>
  <si>
    <t>SS</t>
    <phoneticPr fontId="11"/>
  </si>
  <si>
    <t>エアサージュ</t>
    <phoneticPr fontId="11"/>
  </si>
  <si>
    <t>ポイントオブエントリー</t>
    <phoneticPr fontId="11"/>
  </si>
  <si>
    <t>フェノーメノ</t>
    <phoneticPr fontId="11"/>
  </si>
  <si>
    <t>ドゥラメンテ</t>
    <phoneticPr fontId="11"/>
  </si>
  <si>
    <t>B</t>
    <phoneticPr fontId="11"/>
  </si>
  <si>
    <t>タガノカイ</t>
    <phoneticPr fontId="11"/>
  </si>
  <si>
    <t>ノヴェリスト</t>
    <phoneticPr fontId="11"/>
  </si>
  <si>
    <t>エピファネイア</t>
    <phoneticPr fontId="11"/>
  </si>
  <si>
    <t>エイシンヒカリ</t>
    <phoneticPr fontId="11"/>
  </si>
  <si>
    <t>ローカルの新馬戦にしてはメンバーが揃っていた印象。かなりのスローペースから上がりだけの勝負になり、完全に前残りの展開となった。</t>
    <phoneticPr fontId="11"/>
  </si>
  <si>
    <t>どう考えてもキレる血統ではないが、それでこのスロー戦であっさり勝つんだから素質が高い。持続力勝負ならかなり強い馬かもしれない。</t>
    <phoneticPr fontId="11"/>
  </si>
  <si>
    <t>同日の中山6Rと比べてもメンバーレベルはかなり低かった感じ。すんなりとハナを奪ったタガノカイがそのまま押し切って勝利。</t>
    <rPh sb="4" eb="5">
      <t>テイレベ</t>
    </rPh>
    <phoneticPr fontId="11"/>
  </si>
  <si>
    <t>同じく逃げた未勝利戦が強い勝ちっぷり。今回はメンバーレベルにも展開にも恵まれた。これ以上強い相手となると厳しそうなイメージだが。</t>
    <phoneticPr fontId="11"/>
  </si>
  <si>
    <t>平坦</t>
    <rPh sb="0" eb="1">
      <t>ヘイタn</t>
    </rPh>
    <phoneticPr fontId="11"/>
  </si>
  <si>
    <t>コウユークロガヨカ</t>
    <phoneticPr fontId="11"/>
  </si>
  <si>
    <t>キングヘイロー</t>
    <phoneticPr fontId="11"/>
  </si>
  <si>
    <t>カレンブラックヒル</t>
    <phoneticPr fontId="11"/>
  </si>
  <si>
    <t>ディープインパクト</t>
    <phoneticPr fontId="11"/>
  </si>
  <si>
    <t>2勝クラスにしては速くない流れ。前に行けた昇級初戦の２頭がワンツーという結果になった。</t>
    <phoneticPr fontId="11"/>
  </si>
  <si>
    <t>明らかに1勝クラスでも能力上位だった馬。昇級しても揉まれずに先行できればこれぐらいはやれた。さすがに3勝クラスとなるとどうだろうか。</t>
    <phoneticPr fontId="11"/>
  </si>
  <si>
    <t>前半スローからのロンスパ戦に。こんな展開で人気馬が先行していれば前残りの結果になるのも納得という結果。</t>
    <phoneticPr fontId="11"/>
  </si>
  <si>
    <t>もう戦績が示す通りでクラスで抜けた存在だった。今回は武豊騎手が完璧に乗っての勝利だが、これまでの走りを見ても2勝クラスで十分に通用するだろう。</t>
    <phoneticPr fontId="11"/>
  </si>
  <si>
    <t>M</t>
    <phoneticPr fontId="1"/>
  </si>
  <si>
    <t>平坦</t>
    <rPh sb="0" eb="2">
      <t>ヘイタn</t>
    </rPh>
    <phoneticPr fontId="1"/>
  </si>
  <si>
    <t>マリオマッハー</t>
    <phoneticPr fontId="1"/>
  </si>
  <si>
    <t>凍結防止剤の影響か、この日の中京ダートは割と差しも決まる印象。ここもマリオマッハーの差しが決まった。</t>
    <phoneticPr fontId="1"/>
  </si>
  <si>
    <t>ゴールドシップ</t>
    <phoneticPr fontId="1"/>
  </si>
  <si>
    <t>ジャスタウェイ</t>
    <phoneticPr fontId="1"/>
  </si>
  <si>
    <t>ステイゴールド</t>
    <phoneticPr fontId="1"/>
  </si>
  <si>
    <t>タフで差しの決まりやすい中京ダート1900mがよほどあっているかという印象。これ以外の条件で準オープンとなると展開次第か。</t>
    <phoneticPr fontId="1"/>
  </si>
  <si>
    <t>このクラスにしては遅い流れで完全な前残り決着に。逃げたメイショウウズマサがそのまま押し切って勝利。</t>
    <phoneticPr fontId="3"/>
  </si>
  <si>
    <t>メイショウウズマサ</t>
    <phoneticPr fontId="3"/>
  </si>
  <si>
    <t>ロードカナロア</t>
    <phoneticPr fontId="3"/>
  </si>
  <si>
    <t>クロフネ</t>
    <phoneticPr fontId="3"/>
  </si>
  <si>
    <t>前走は逃げ馬に厳しい馬場で4着。今回は馬場にも展開にも恵まれた。さすがにオープンとなると強い同型がいそうな感じはするが。</t>
    <phoneticPr fontId="3"/>
  </si>
  <si>
    <t>ナムラドノヴァン</t>
    <phoneticPr fontId="11"/>
  </si>
  <si>
    <t>ディープブリランテ</t>
    <phoneticPr fontId="11"/>
  </si>
  <si>
    <t>ハービンジャー</t>
    <phoneticPr fontId="11"/>
  </si>
  <si>
    <t>タフな条件での差し決着なら強いことはわかっていた。この距離がどうかと思っていたがあっさりとこなしてきた。モズベッロのようなイメージがあるのでなめないほうがいい。</t>
    <phoneticPr fontId="11"/>
  </si>
  <si>
    <t>中京競馬場で初めて行われた条件。そこまでスローでもないペースから勝負所で一気に動く展開になり、ナムラドノヴァンが外から豪快に差し切った。</t>
    <phoneticPr fontId="11"/>
  </si>
  <si>
    <t>ケイデンスコール</t>
    <phoneticPr fontId="11"/>
  </si>
  <si>
    <t>ジャングルポケット</t>
    <phoneticPr fontId="11"/>
  </si>
  <si>
    <t>リレーションシップ</t>
    <phoneticPr fontId="11"/>
  </si>
  <si>
    <t>ルーラーシップ</t>
    <phoneticPr fontId="11"/>
  </si>
  <si>
    <t xml:space="preserve">レッドスパーダ </t>
    <phoneticPr fontId="11"/>
  </si>
  <si>
    <t>この条件らしくペースが流れての持続力勝負に。前走が圧巻の競馬だったリレーションシップが今回も抜け出しての圧勝となった。</t>
    <phoneticPr fontId="11"/>
  </si>
  <si>
    <t>ここ２戦のパフォーマンスが圧巻。完全に本格化している感じで、この距離ならあっさりとオープンまで行ける素材だろう。</t>
    <phoneticPr fontId="11"/>
  </si>
  <si>
    <t>3OP</t>
    <phoneticPr fontId="11"/>
  </si>
  <si>
    <t>未勝利</t>
    <rPh sb="0" eb="1">
      <t>ミショウリ</t>
    </rPh>
    <phoneticPr fontId="11"/>
  </si>
  <si>
    <t>未勝利</t>
    <rPh sb="0" eb="3">
      <t>ミショウリ</t>
    </rPh>
    <phoneticPr fontId="3"/>
  </si>
  <si>
    <t>1勝</t>
    <rPh sb="1" eb="2">
      <t>ショウ</t>
    </rPh>
    <phoneticPr fontId="3"/>
  </si>
  <si>
    <t>未勝利</t>
    <rPh sb="0" eb="1">
      <t>ミショウリ</t>
    </rPh>
    <phoneticPr fontId="3"/>
  </si>
  <si>
    <t>新馬</t>
    <rPh sb="0" eb="2">
      <t>シンバ</t>
    </rPh>
    <phoneticPr fontId="3"/>
  </si>
  <si>
    <t>2勝</t>
    <rPh sb="1" eb="2">
      <t>ショウ</t>
    </rPh>
    <phoneticPr fontId="3"/>
  </si>
  <si>
    <t>OP</t>
    <phoneticPr fontId="3"/>
  </si>
  <si>
    <t>新馬</t>
    <rPh sb="0" eb="1">
      <t>シンバ</t>
    </rPh>
    <phoneticPr fontId="11"/>
  </si>
  <si>
    <t>未勝利</t>
    <rPh sb="0" eb="1">
      <t>ミショウリ</t>
    </rPh>
    <phoneticPr fontId="1"/>
  </si>
  <si>
    <t>1勝</t>
    <rPh sb="1" eb="2">
      <t>ショウ</t>
    </rPh>
    <phoneticPr fontId="1"/>
  </si>
  <si>
    <t>3勝</t>
    <rPh sb="1" eb="2">
      <t>ショウ</t>
    </rPh>
    <phoneticPr fontId="11"/>
  </si>
  <si>
    <t>C</t>
    <phoneticPr fontId="1"/>
  </si>
  <si>
    <t>ハンディーズピーク</t>
    <phoneticPr fontId="11"/>
  </si>
  <si>
    <t>トゥラヴェスーラ</t>
    <phoneticPr fontId="11"/>
  </si>
  <si>
    <t>ゴールドアリュール</t>
    <phoneticPr fontId="11"/>
  </si>
  <si>
    <t>グリームエース</t>
    <phoneticPr fontId="11"/>
  </si>
  <si>
    <t>ジャスタウェイ</t>
    <phoneticPr fontId="11"/>
  </si>
  <si>
    <t>スズカコーズウェイ</t>
    <phoneticPr fontId="11"/>
  </si>
  <si>
    <t>ダート２戦目で一変となったが、他馬の自滅があったとはいえ大外を終始回っての勝利なのでスタミナはありそう。消耗戦ならどこかで出番があっても。</t>
    <phoneticPr fontId="11"/>
  </si>
  <si>
    <t>思ったよりも先行する馬が多くて有力馬が軒並み自滅した感じ。最低人気のグリームエースが外から差し切って大波乱の結果となった。</t>
    <phoneticPr fontId="11"/>
  </si>
  <si>
    <t>消耗</t>
    <rPh sb="0" eb="2">
      <t>ショウモウ</t>
    </rPh>
    <phoneticPr fontId="3"/>
  </si>
  <si>
    <t>ジョディーズマロン</t>
    <phoneticPr fontId="3"/>
  </si>
  <si>
    <t>H</t>
    <phoneticPr fontId="3"/>
  </si>
  <si>
    <t>ディスクリートキャット</t>
    <phoneticPr fontId="3"/>
  </si>
  <si>
    <t>キンシャサノキセキ</t>
    <phoneticPr fontId="3"/>
  </si>
  <si>
    <t>モーリス</t>
    <phoneticPr fontId="3"/>
  </si>
  <si>
    <t>先行争いが激しくなり最後は上がりがかかる展開に。大外枠からジョディーズマロンが抜け出して勝利となった。</t>
    <phoneticPr fontId="3"/>
  </si>
  <si>
    <t>それなりに素質は見せていたが、距離延長で一変した感じ。ディスクリートキャット産駒は今回の条件が得意というのも大きかったか。</t>
    <phoneticPr fontId="3"/>
  </si>
  <si>
    <t>消耗</t>
    <rPh sb="0" eb="2">
      <t>ショウモウ</t>
    </rPh>
    <phoneticPr fontId="1"/>
  </si>
  <si>
    <t>ダンツトレノ</t>
    <phoneticPr fontId="1"/>
  </si>
  <si>
    <t>ラブリーデイ</t>
    <phoneticPr fontId="1"/>
  </si>
  <si>
    <t>ブラックタイド</t>
    <phoneticPr fontId="1"/>
  </si>
  <si>
    <t>初ダートのダンツトレノが枠を活かして逃げる展開。絶妙なペースに持ち込んだようで、そのまま押し切っての勝利となった。</t>
    <phoneticPr fontId="1"/>
  </si>
  <si>
    <t>近親にホッコータルマエがいる血統背景。ダートでまさしく一変だったが、相手には恵まれた感じも。強い相手にどこまでやれるかは次走次第。</t>
    <phoneticPr fontId="1"/>
  </si>
  <si>
    <t>バリコノユメ</t>
    <phoneticPr fontId="11"/>
  </si>
  <si>
    <t>ウインバリアシオン</t>
    <phoneticPr fontId="11"/>
  </si>
  <si>
    <t>ストロングリターン</t>
    <phoneticPr fontId="11"/>
  </si>
  <si>
    <t>ラブリーデイ</t>
    <phoneticPr fontId="11"/>
  </si>
  <si>
    <t>ノースザワールド</t>
    <phoneticPr fontId="11"/>
  </si>
  <si>
    <t>オルフェーヴル</t>
    <phoneticPr fontId="11"/>
  </si>
  <si>
    <t>中京芝2000mらしく中盤から早めのロンスパ戦に。走破時計2:01:2というのも優秀で、なかなかのハイレベル戦だったんじゃないだろうか。</t>
    <phoneticPr fontId="11"/>
  </si>
  <si>
    <t>前半から中盤にかけてずっとかかっていての勝利なので素質は高そう。上のクラスでも通用するが距離に限界はあるか。</t>
    <phoneticPr fontId="11"/>
  </si>
  <si>
    <t>デルマセイシ</t>
    <phoneticPr fontId="11"/>
  </si>
  <si>
    <t>エイシンフラッシュ</t>
    <phoneticPr fontId="11"/>
  </si>
  <si>
    <t>クリノクラール</t>
    <phoneticPr fontId="11"/>
  </si>
  <si>
    <t>砂を被っても全く問題なく、新馬戦と同条件であっさりと突き抜けた。ペースが速くなった方が良さそうな馬で、世代上位のダート馬の可能性はあるだろう。</t>
    <phoneticPr fontId="11"/>
  </si>
  <si>
    <t>消耗</t>
    <rPh sb="0" eb="1">
      <t>ショウモウ</t>
    </rPh>
    <phoneticPr fontId="11"/>
  </si>
  <si>
    <t>ダノンシャーク</t>
    <phoneticPr fontId="11"/>
  </si>
  <si>
    <t>淀みないペースで流れて最後は上がりがかかる展開に。1番人気のハンディーズピークが好位から抜け出して順当勝ち。</t>
    <phoneticPr fontId="11"/>
  </si>
  <si>
    <t>チェルアルコ</t>
    <phoneticPr fontId="11"/>
  </si>
  <si>
    <t>カジノドライヴ</t>
    <phoneticPr fontId="11"/>
  </si>
  <si>
    <t>シニスターミニスター</t>
    <phoneticPr fontId="11"/>
  </si>
  <si>
    <t>スワーヴシャルル</t>
    <phoneticPr fontId="11"/>
  </si>
  <si>
    <t>ザファクター</t>
    <phoneticPr fontId="11"/>
  </si>
  <si>
    <t>誰も行きたい馬がいなかった関係でスワーヴシャルルが楽にハナに立てた感じ。もうそうなればスピードの違いで楽々と逃げ切り勝ちとなった。</t>
    <phoneticPr fontId="11"/>
  </si>
  <si>
    <t>血統を見ても芝のスプリント戦がベスト。今回が芝1200mで先行できたのが初めてでしたし、こういう競馬ができれば上のクラスでも。</t>
    <phoneticPr fontId="11"/>
  </si>
  <si>
    <t>人気のアイラブテーラーとジョーアラビカが出遅れるという波乱のスタート。その中でインから完璧な競馬ができたトゥラヴェスーラが勝利。</t>
    <phoneticPr fontId="11"/>
  </si>
  <si>
    <t>絶好枠から直線で前が若干詰まる競馬に。一瞬しか脚が使えないだけに詰まったのが逆に良かったか。今回は全てが上手くいった。</t>
    <phoneticPr fontId="11"/>
  </si>
  <si>
    <t>ベルシャザール</t>
    <phoneticPr fontId="11"/>
  </si>
  <si>
    <t>アッミラーレ</t>
    <phoneticPr fontId="11"/>
  </si>
  <si>
    <t>パイロ</t>
    <phoneticPr fontId="11"/>
  </si>
  <si>
    <t>先行馬は揃っていたが前半はかなり遅いペースに。そこからのロンスパ戦となり、完璧に捌いてきたソルトイブキが差し切って勝利。</t>
    <phoneticPr fontId="11"/>
  </si>
  <si>
    <t>ソルトイブキ</t>
    <phoneticPr fontId="11"/>
  </si>
  <si>
    <t>もともと戦ってきた相手や持ち時計を考えるとここでは上位だったか。それにしても富田騎手がこれ以上ないぐらい完璧に乗ってきた。</t>
    <phoneticPr fontId="11"/>
  </si>
  <si>
    <t>ドリームジャーニー</t>
    <phoneticPr fontId="11"/>
  </si>
  <si>
    <t>イバル</t>
    <phoneticPr fontId="3"/>
  </si>
  <si>
    <t>パイロ</t>
    <phoneticPr fontId="3"/>
  </si>
  <si>
    <t>ディープインパクト</t>
    <phoneticPr fontId="3"/>
  </si>
  <si>
    <t>トゥザグローリー</t>
    <phoneticPr fontId="3"/>
  </si>
  <si>
    <t>じっくり脚を溜めて中京コースでは完璧に近い捌きで差し切った。上のクラスでも末脚が活きる展開になればやれていい。</t>
    <phoneticPr fontId="3"/>
  </si>
  <si>
    <t>速いペースで流れて地力がはっきりと問われる展開に。上位人気3頭がそのまま上位独占となったが、その中でもイバルの末脚が抜きん出ていた。</t>
    <phoneticPr fontId="3"/>
  </si>
  <si>
    <t>淡々としたペースで流れたが完全な前残りの展開に。番手につけたチェルアルコが2頭のデッドヒートを制して勝利となった。</t>
    <phoneticPr fontId="11"/>
  </si>
  <si>
    <t>相手関係に恵まれたことと前残りの展開がダブルで味方したか。さすがに上のクラスとなるとどうだろう。</t>
    <phoneticPr fontId="11"/>
  </si>
  <si>
    <t>E</t>
    <phoneticPr fontId="1"/>
  </si>
  <si>
    <t>クインズレモン</t>
    <phoneticPr fontId="11"/>
  </si>
  <si>
    <t>ヘニーヒューズ</t>
    <phoneticPr fontId="11"/>
  </si>
  <si>
    <t>トーセンジョーダン</t>
    <phoneticPr fontId="11"/>
  </si>
  <si>
    <t>タートルボウル</t>
    <phoneticPr fontId="11"/>
  </si>
  <si>
    <t>マクフィ</t>
    <phoneticPr fontId="11"/>
  </si>
  <si>
    <t>バトルプラン</t>
    <phoneticPr fontId="11"/>
  </si>
  <si>
    <t>チカリヨン</t>
    <phoneticPr fontId="3"/>
  </si>
  <si>
    <t>ハーツクライ</t>
    <phoneticPr fontId="3"/>
  </si>
  <si>
    <t>ﾏｼﾞｪｽﾃｨｯｸｳｫﾘｱｰ</t>
    <phoneticPr fontId="3"/>
  </si>
  <si>
    <t>ノヴェリスト</t>
    <phoneticPr fontId="3"/>
  </si>
  <si>
    <t>レプンカムイ</t>
    <phoneticPr fontId="11"/>
  </si>
  <si>
    <t>ダンカーク</t>
    <phoneticPr fontId="11"/>
  </si>
  <si>
    <t>外枠の初ダート馬が主張したために１コーナーまでは激しい展開。そこからは緩んだペースになり、完璧にレースを進めたクリノクラールが抜け出して勝利。</t>
    <phoneticPr fontId="11"/>
  </si>
  <si>
    <t>前走は若手騎手の酷い騎乗で負けていただけ。今回は福永騎手への乗り替わりで完璧な騎乗で前進した。使っていくうちに良くはなりそうだがこの時計でどこまでやれるか。</t>
    <phoneticPr fontId="11"/>
  </si>
  <si>
    <t>イン先行</t>
  </si>
  <si>
    <t>中京芝は見た目こそ荒れているが年明けからイン先行しか来れない馬場。ここもインを突いた馬と先行勢が上位を独占した。</t>
    <phoneticPr fontId="11"/>
  </si>
  <si>
    <t>クァンタムレルム</t>
    <phoneticPr fontId="11"/>
  </si>
  <si>
    <t>アドマイヤムーン</t>
    <phoneticPr fontId="11"/>
  </si>
  <si>
    <t>馬場を完璧に理解していた鞍上のファインプレイ。それでもなかなかメンバー揃っていたレースで勝利できているので、そこそこの能力はあるんじゃないだろうか。</t>
    <phoneticPr fontId="11"/>
  </si>
  <si>
    <t>S</t>
    <phoneticPr fontId="3"/>
  </si>
  <si>
    <t>瞬発</t>
    <rPh sb="0" eb="2">
      <t>シュンパテゥ</t>
    </rPh>
    <phoneticPr fontId="3"/>
  </si>
  <si>
    <t>レイクリエイター</t>
    <phoneticPr fontId="3"/>
  </si>
  <si>
    <t>クリエイターII</t>
    <phoneticPr fontId="3"/>
  </si>
  <si>
    <t>タイセイレジェンド</t>
    <phoneticPr fontId="3"/>
  </si>
  <si>
    <t>平坦</t>
    <rPh sb="0" eb="1">
      <t>ヘイタn</t>
    </rPh>
    <phoneticPr fontId="1"/>
  </si>
  <si>
    <t>ヴェラアズール</t>
    <phoneticPr fontId="1"/>
  </si>
  <si>
    <t>エイシンフラッシュ</t>
    <phoneticPr fontId="1"/>
  </si>
  <si>
    <t>オルフェーヴル</t>
    <phoneticPr fontId="1"/>
  </si>
  <si>
    <t>キズナ</t>
    <phoneticPr fontId="1"/>
  </si>
  <si>
    <t>バラーディスト</t>
    <phoneticPr fontId="11"/>
  </si>
  <si>
    <t>完全な前残り馬場を意識してか池添騎手のアルディテッツァが決め打ちで先手を主張。その直後につけてインを突いたジョディーが抜け出して勝利。</t>
    <phoneticPr fontId="11"/>
  </si>
  <si>
    <t>ジョディー</t>
    <phoneticPr fontId="11"/>
  </si>
  <si>
    <t>ヴィクトワールピサ</t>
    <phoneticPr fontId="11"/>
  </si>
  <si>
    <t>前走で揉まれる競馬を経験していたのは大きかったか。今回はルメールが完璧に乗ってきたが、元々の実績を考えればこのクラスにいる馬ではない。</t>
    <phoneticPr fontId="11"/>
  </si>
  <si>
    <t>中京芝はもう完全にイン先行有利馬場か。ここも前に行った馬がほとんど上位を独占した。</t>
    <phoneticPr fontId="11"/>
  </si>
  <si>
    <t>スギノヴォルケーノ</t>
    <phoneticPr fontId="11"/>
  </si>
  <si>
    <t>前走はスタート直後に落馬競争中止。まともならばもうこのクラスでは上位だった。オープンでやれても良いが、今回は完全に馬場と展開に恵まれている。</t>
    <phoneticPr fontId="11"/>
  </si>
  <si>
    <t>ピクシーナイト</t>
    <phoneticPr fontId="11"/>
  </si>
  <si>
    <t>モーリス</t>
    <phoneticPr fontId="11"/>
  </si>
  <si>
    <t>ジャスパーイーグル</t>
    <phoneticPr fontId="11"/>
  </si>
  <si>
    <t>トーセンホマレボシ</t>
    <phoneticPr fontId="11"/>
  </si>
  <si>
    <t>ｽﾀﾁｭｰｵﾌﾞﾘﾊﾞﾃｨ</t>
    <phoneticPr fontId="11"/>
  </si>
  <si>
    <t>トランセンド</t>
    <phoneticPr fontId="11"/>
  </si>
  <si>
    <t>プリサイスエンド</t>
    <phoneticPr fontId="11"/>
  </si>
  <si>
    <t>ディープスカイ</t>
    <phoneticPr fontId="11"/>
  </si>
  <si>
    <t>エンパイアメーカー</t>
    <phoneticPr fontId="3"/>
  </si>
  <si>
    <t>トップザビル</t>
    <phoneticPr fontId="11"/>
  </si>
  <si>
    <t>アメリカンファラオ</t>
    <phoneticPr fontId="11"/>
  </si>
  <si>
    <t>コパノジャンピング</t>
    <phoneticPr fontId="11"/>
  </si>
  <si>
    <t>ジャスパードリーム</t>
    <phoneticPr fontId="11"/>
  </si>
  <si>
    <t>スパイツタウン</t>
    <phoneticPr fontId="11"/>
  </si>
  <si>
    <t>カーリン</t>
    <phoneticPr fontId="11"/>
  </si>
  <si>
    <t>瞬発</t>
    <rPh sb="0" eb="1">
      <t>シュンパテゥ</t>
    </rPh>
    <phoneticPr fontId="11"/>
  </si>
  <si>
    <t>リアンクール</t>
    <phoneticPr fontId="11"/>
  </si>
  <si>
    <t>マイプレシャス</t>
    <phoneticPr fontId="3"/>
  </si>
  <si>
    <t>ヴィクトワールピサ</t>
    <phoneticPr fontId="3"/>
  </si>
  <si>
    <t>ケープブランコ</t>
    <phoneticPr fontId="3"/>
  </si>
  <si>
    <t>キングカメハメハ</t>
    <phoneticPr fontId="3"/>
  </si>
  <si>
    <t>ロングトレーン</t>
    <phoneticPr fontId="11"/>
  </si>
  <si>
    <t>スピルバーグ</t>
    <phoneticPr fontId="11"/>
  </si>
  <si>
    <t>ショウゲッコウ</t>
    <phoneticPr fontId="11"/>
  </si>
  <si>
    <t>ラヴィンフォール</t>
    <phoneticPr fontId="11"/>
  </si>
  <si>
    <t>ブラックタイド</t>
    <phoneticPr fontId="11"/>
  </si>
  <si>
    <t>ドウドウキリシマ</t>
    <phoneticPr fontId="3"/>
  </si>
  <si>
    <t>ダイシンオレンジ</t>
    <phoneticPr fontId="3"/>
  </si>
  <si>
    <t>ツーエムアロンソ</t>
    <phoneticPr fontId="11"/>
  </si>
  <si>
    <t>メイショウサムソン</t>
    <phoneticPr fontId="11"/>
  </si>
  <si>
    <t>平坦</t>
    <rPh sb="0" eb="1">
      <t>ヘイタn</t>
    </rPh>
    <phoneticPr fontId="3"/>
  </si>
  <si>
    <t>テイエムサウスダン</t>
    <phoneticPr fontId="3"/>
  </si>
  <si>
    <t>サウスヴィグラス</t>
    <phoneticPr fontId="3"/>
  </si>
  <si>
    <t>ダイワメジャー</t>
    <phoneticPr fontId="3"/>
  </si>
  <si>
    <t>ロードシャムロック</t>
    <phoneticPr fontId="11"/>
  </si>
  <si>
    <t>ワールドエース</t>
    <phoneticPr fontId="11"/>
  </si>
  <si>
    <t>外枠から先行タイプの馬が主張してペースが速くなりそうだったが、そこまで速いペースにはならず。好位につけたテイエムサウスダンが抜け出して勝利。</t>
    <phoneticPr fontId="3"/>
  </si>
  <si>
    <t>大幅馬体増だった前走から馬が化けた。揉まれなければかなり強そうで、サウスヴィグラス産駒の買い時を守って付き合っていきたい。</t>
    <phoneticPr fontId="3"/>
  </si>
  <si>
    <t>先行馬がズラリと揃っていたが、ペースはそこまで速くならず。1勝クラスぐらいの指数で足りるレベルになった上に、団子状態でスムーズな競馬ができない馬が多くて波乱に。</t>
    <phoneticPr fontId="11"/>
  </si>
  <si>
    <t>距離短いと見ていたが、タフな馬場でスローで位置を取れて、なおかつ人気馬が自滅したことで勝利。オープンではまず無理だろう。</t>
    <phoneticPr fontId="11"/>
  </si>
  <si>
    <t>先行有利な馬場への意識が強かったか、スーパーウーパーとラピカズマが競り合ってハイペースに。最後は上がりがかかって差しが決まった。</t>
    <phoneticPr fontId="11"/>
  </si>
  <si>
    <t>展開も向いたが単純に1200m適性が高かったか。なかなか強い勝ちっぷりだったように見えます。</t>
    <phoneticPr fontId="11"/>
  </si>
  <si>
    <t>極端な内有利バイアスが月曜には徐々になくなってきていたが、ここはロードシャムロックが先手を奪ってそのまま押し切り勝ちとなった。</t>
    <phoneticPr fontId="11"/>
  </si>
  <si>
    <t>前走は1400mでキレ負けした感じだが、今回はマイルの積極策で一変。現状はこの距離での積極策が合いそうな感じがします。</t>
    <phoneticPr fontId="11"/>
  </si>
  <si>
    <t>先行馬が多かったが、それにしても速いペースで完全な前崩れに。上位は追い込み馬が独占という結果になった。</t>
    <phoneticPr fontId="3"/>
  </si>
  <si>
    <t>能力自体は上位だったが差し損ねるレースが続いていた。今回は完全に展開が向いたが、末脚は立派なので展開が向けば上でも。</t>
    <phoneticPr fontId="3"/>
  </si>
  <si>
    <t>もう戦績を見てもクラス上位で順番だったか。今回は完璧に乗られたが昇級しても相手なりにやれそうな感じはあり。</t>
    <phoneticPr fontId="11"/>
  </si>
  <si>
    <t>中盤が緩まないロンスパ戦になり最後は上がりがかかった。人気のラヴィンフォールが順当勝ち。</t>
    <phoneticPr fontId="11"/>
  </si>
  <si>
    <t>そこまで速いペースではなかったが最後は差し馬が上位を独占。時計的には未勝利と同レベルだけに評価が難しい。</t>
    <phoneticPr fontId="11"/>
  </si>
  <si>
    <t>特に速いペースではなかったが前が自滅したおかげで差してこれた。さすがにこの時計では上では厳しいか。</t>
    <phoneticPr fontId="11"/>
  </si>
  <si>
    <t>中京芝2200mらしいロンスパ戦で地力がはっきり問われる展開に。好位からマイプレシャスが抜け出して完勝となった。</t>
    <phoneticPr fontId="3"/>
  </si>
  <si>
    <t>好位から優等生の競馬であっさりと差し切った。若干かかるところはあるがこの馬はそれなりに距離が持ちそう。上でもやれる素質はあるだろう。</t>
    <phoneticPr fontId="3"/>
  </si>
  <si>
    <t>タフな中京ダートにしても超のつくスローペース戦に。人気のリアンクールが加速ラップで楽々と差し切り勝ち。</t>
    <phoneticPr fontId="11"/>
  </si>
  <si>
    <t>直線で前が開かないながらも捌いて加速ラップで突き抜けたあたりここでは能力抜けていた。ただこの超スローで追走に苦戦していたあたり昇級してどうだろう。</t>
    <phoneticPr fontId="11"/>
  </si>
  <si>
    <t>2歳未勝利にしてはかなり速いペース。そんな流れを早め先頭の競馬でジャスパードリームが抜け出して圧勝。時計もかなり速いので評価できそうだ。</t>
    <phoneticPr fontId="11"/>
  </si>
  <si>
    <t>前走は内枠で揉まれて何もできず。今回はハイペースを早めに動く競馬で圧勝。こういう競馬ができれば強いが、血統的にも脆いところはありそう。</t>
    <phoneticPr fontId="11"/>
  </si>
  <si>
    <t>平均ペースで流れて上位人気馬が順当に好走。最後は２頭のデッドヒートをコパノジャンピングが制して勝利。</t>
    <phoneticPr fontId="11"/>
  </si>
  <si>
    <t>どうも安定して走れない馬だが、今回はチークピーシズ着用で最後までしっかりと走れたか。現時点では昇級して活躍するイメージは湧かない。</t>
    <phoneticPr fontId="11"/>
  </si>
  <si>
    <t>途中でフージャオが一気に捲ったことでかなりの消耗戦に。最後は上がりがかかる展開になり、差し馬が上位を独占する結果となった。</t>
    <phoneticPr fontId="11"/>
  </si>
  <si>
    <t>直線で抜け出したところで完全にソラを使った。2着馬がやってきてようやく本気を出してからは楽に突き抜けて完勝。今回は全く力を出していないはず。</t>
    <phoneticPr fontId="11"/>
  </si>
  <si>
    <t>先行した人気馬がそのまま粘りこむような展開に。逃げたジャスパーイーグルがそのまま押し切って勝利となった。</t>
    <phoneticPr fontId="11"/>
  </si>
  <si>
    <t>スッと逃げてスピードを押し出して勝利。上のクラスでは慣れが必要な感じがします。</t>
    <phoneticPr fontId="11"/>
  </si>
  <si>
    <t>前走は藤田菜七子の騎乗ミスで今回は順当勝ち。決め手は相当にありそうだが、3勝クラスは相手が強いので展開や馬場を味方につけたい。</t>
    <phoneticPr fontId="11"/>
  </si>
  <si>
    <t>スローペースで流れたが頭数が少なかったこともあって最後は決め手勝負に。外からバラーディストが差し切って勝利となった。</t>
    <phoneticPr fontId="11"/>
  </si>
  <si>
    <t>かなりのスローペースから上がりの速さが問われる展開に。もうクラス上位だったヴェラアズールが圧勝となった。</t>
    <phoneticPr fontId="1"/>
  </si>
  <si>
    <t>使うごとに力をつけてきた感じ。今回は展開に恵まれたがもう順番ではあった。上のクラスでも徐々に相手慣れして通用していきたい。</t>
    <phoneticPr fontId="1"/>
  </si>
  <si>
    <t>新馬戦にしても中盤がかなり緩む流れ。加速ラップの展開を２頭が抜け出したが、大接戦をレイクリエイターが制して勝利。</t>
    <phoneticPr fontId="3"/>
  </si>
  <si>
    <t>揉まれずにスムーズな競馬ができたが手前を変えてからの伸びは見事。加速ラップで終わっているので、上のクラスでは速いペースに対応できるかが鍵になる。</t>
    <phoneticPr fontId="3"/>
  </si>
  <si>
    <t>新馬戦にしてもかなりのスローペース。スッと先手を奪ったレプンカムイがそのまま押し切って勝利となった。</t>
    <phoneticPr fontId="11"/>
  </si>
  <si>
    <t>スローペースの逃げが打てたとはいえ、加速ラップで楽々と逃げ切った点は評価。上のクラスでは速いペースに対応できるか、控える競馬ができるかが鍵に。</t>
    <phoneticPr fontId="11"/>
  </si>
  <si>
    <t>序盤のペースが速くなって差しも決まる展開に。人気２頭の戦いをチカリヨンが制して勝利となった。</t>
    <phoneticPr fontId="3"/>
  </si>
  <si>
    <t>初ダートだったが適性あったようであっさりと突き抜けた。今の世代限定の1勝クラスとなると相手が強いのでどうだろうか。</t>
    <phoneticPr fontId="3"/>
  </si>
  <si>
    <t>指数微妙な前走好走馬たちが押し出されて人気になっていたか。初戦はさっぱりダメだったクインズレモンが２戦目で一変して勝利。</t>
    <phoneticPr fontId="11"/>
  </si>
  <si>
    <t>２戦目で一気にパフォーマンスが変わった。スッと前に行けた点も良いですし最後も余裕はあった。上のクラスでは相手次第。</t>
    <phoneticPr fontId="11"/>
  </si>
  <si>
    <t>新馬戦にしてもかなりのスローペース。最後の2ハロンだけの勝負になり、好位から抜け出したデルマセイシが勝利となった。</t>
    <phoneticPr fontId="11"/>
  </si>
  <si>
    <t>スローペースを好位から完璧に展開に恵まれた感じ。加速ラップではあるが今回は恵まれた。</t>
    <phoneticPr fontId="11"/>
  </si>
  <si>
    <t>新馬戦にしてもスローペースの展開。最後は２頭のデッドヒートをバリコノユメが制して勝利。</t>
    <phoneticPr fontId="11"/>
  </si>
  <si>
    <t>スローペースを完璧な競馬ができていた。あと一完歩で2着馬には刺されていましたし、どこまで評価できるかは微妙なところ。</t>
    <phoneticPr fontId="11"/>
  </si>
  <si>
    <t>---</t>
  </si>
  <si>
    <t>B</t>
  </si>
  <si>
    <t>C</t>
  </si>
  <si>
    <t>E</t>
  </si>
  <si>
    <t>D</t>
  </si>
  <si>
    <t>±0</t>
  </si>
  <si>
    <t>SL</t>
  </si>
  <si>
    <t>○</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</si>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</sst>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8">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8">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0" fillId="7" borderId="1" xfId="0" applyFill="1" applyBorder="1" applyAlignment="1">
      <alignment horizontal="left"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29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2"/>
  <sheetViews>
    <sheetView workbookViewId="0">
      <selection activeCell="X23" sqref="X23"/>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3" width="8.83203125" style="17" customWidth="1"/>
    <col min="24" max="24" width="8.83203125" style="17"/>
    <col min="25" max="25" width="5.5" style="17" customWidth="1"/>
    <col min="26" max="30" width="8.83203125" style="17"/>
    <col min="31" max="31" width="9.1640625" style="17" customWidth="1"/>
    <col min="32" max="32" width="150.83203125" style="17" customWidth="1"/>
    <col min="33" max="16384" width="8.83203125" style="17"/>
  </cols>
  <sheetData>
    <row r="1" spans="1:32">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93</v>
      </c>
      <c r="P1" s="14" t="s">
        <v>58</v>
      </c>
      <c r="Q1" s="15" t="s">
        <v>59</v>
      </c>
      <c r="R1" s="15" t="s">
        <v>60</v>
      </c>
      <c r="S1" s="15" t="s">
        <v>61</v>
      </c>
      <c r="T1" s="15" t="s">
        <v>94</v>
      </c>
      <c r="U1" s="15" t="s">
        <v>149</v>
      </c>
      <c r="V1" s="15" t="s">
        <v>148</v>
      </c>
      <c r="W1" s="15" t="s">
        <v>147</v>
      </c>
      <c r="X1" s="15" t="s">
        <v>9</v>
      </c>
      <c r="Y1" s="15" t="s">
        <v>95</v>
      </c>
      <c r="Z1" s="15" t="s">
        <v>10</v>
      </c>
      <c r="AA1" s="15" t="s">
        <v>11</v>
      </c>
      <c r="AB1" s="15" t="s">
        <v>12</v>
      </c>
      <c r="AC1" s="15" t="s">
        <v>13</v>
      </c>
      <c r="AD1" s="15" t="s">
        <v>62</v>
      </c>
      <c r="AE1" s="15" t="s">
        <v>96</v>
      </c>
      <c r="AF1" s="16" t="s">
        <v>97</v>
      </c>
    </row>
    <row r="2" spans="1:32">
      <c r="A2" s="18" t="s">
        <v>42</v>
      </c>
      <c r="B2" s="18" t="s">
        <v>98</v>
      </c>
      <c r="C2" s="19" t="s">
        <v>43</v>
      </c>
      <c r="D2" s="19" t="s">
        <v>44</v>
      </c>
      <c r="E2" s="19" t="s">
        <v>45</v>
      </c>
      <c r="F2" s="35" t="s">
        <v>99</v>
      </c>
      <c r="G2" s="36"/>
      <c r="H2" s="36"/>
      <c r="I2" s="36"/>
      <c r="J2" s="36"/>
      <c r="K2" s="37"/>
      <c r="L2" s="19" t="s">
        <v>46</v>
      </c>
      <c r="M2" s="19" t="s">
        <v>47</v>
      </c>
      <c r="N2" s="19" t="s">
        <v>64</v>
      </c>
      <c r="O2" s="19"/>
      <c r="P2" s="19"/>
      <c r="Q2" s="35" t="s">
        <v>48</v>
      </c>
      <c r="R2" s="36"/>
      <c r="S2" s="37"/>
      <c r="T2" s="23" t="s">
        <v>100</v>
      </c>
      <c r="U2" s="23" t="s">
        <v>150</v>
      </c>
      <c r="V2" s="23" t="s">
        <v>151</v>
      </c>
      <c r="W2" s="23" t="s">
        <v>152</v>
      </c>
      <c r="X2" s="19"/>
      <c r="Y2" s="24" t="s">
        <v>101</v>
      </c>
      <c r="Z2" s="19"/>
      <c r="AA2" s="19"/>
      <c r="AB2" s="18" t="s">
        <v>102</v>
      </c>
      <c r="AC2" s="20" t="s">
        <v>103</v>
      </c>
      <c r="AD2" s="21" t="s">
        <v>65</v>
      </c>
      <c r="AE2" s="21" t="s">
        <v>66</v>
      </c>
      <c r="AF2" s="19"/>
    </row>
  </sheetData>
  <mergeCells count="2">
    <mergeCell ref="F2:K2"/>
    <mergeCell ref="Q2:S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K14"/>
  <sheetViews>
    <sheetView workbookViewId="0">
      <pane xSplit="5" ySplit="1" topLeftCell="V2" activePane="bottomRight" state="frozen"/>
      <selection activeCell="E24" sqref="E24"/>
      <selection pane="topRight" activeCell="E24" sqref="E24"/>
      <selection pane="bottomLeft" activeCell="E24" sqref="E24"/>
      <selection pane="bottomRight" activeCell="AA14" sqref="AA14:AG1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49</v>
      </c>
      <c r="B1" s="1" t="s">
        <v>85</v>
      </c>
      <c r="C1" s="1" t="s">
        <v>51</v>
      </c>
      <c r="D1" s="1" t="s">
        <v>86</v>
      </c>
      <c r="E1" s="1" t="s">
        <v>130</v>
      </c>
      <c r="F1" s="1" t="s">
        <v>87</v>
      </c>
      <c r="G1" s="1" t="s">
        <v>88</v>
      </c>
      <c r="H1" s="1" t="s">
        <v>89</v>
      </c>
      <c r="I1" s="1" t="s">
        <v>90</v>
      </c>
      <c r="J1" s="1" t="s">
        <v>91</v>
      </c>
      <c r="K1" s="1" t="s">
        <v>92</v>
      </c>
      <c r="L1" s="1" t="s">
        <v>105</v>
      </c>
      <c r="M1" s="1" t="s">
        <v>106</v>
      </c>
      <c r="N1" s="1" t="s">
        <v>107</v>
      </c>
      <c r="O1" s="1" t="s">
        <v>54</v>
      </c>
      <c r="P1" s="1" t="s">
        <v>77</v>
      </c>
      <c r="Q1" s="1" t="s">
        <v>55</v>
      </c>
      <c r="R1" s="1" t="s">
        <v>56</v>
      </c>
      <c r="S1" s="2" t="s">
        <v>108</v>
      </c>
      <c r="T1" s="2" t="s">
        <v>58</v>
      </c>
      <c r="U1" s="3" t="s">
        <v>59</v>
      </c>
      <c r="V1" s="3" t="s">
        <v>60</v>
      </c>
      <c r="W1" s="3" t="s">
        <v>61</v>
      </c>
      <c r="X1" s="4" t="s">
        <v>118</v>
      </c>
      <c r="Y1" s="4" t="s">
        <v>119</v>
      </c>
      <c r="Z1" s="4" t="s">
        <v>153</v>
      </c>
      <c r="AA1" s="4" t="s">
        <v>9</v>
      </c>
      <c r="AB1" s="4" t="s">
        <v>95</v>
      </c>
      <c r="AC1" s="4" t="s">
        <v>10</v>
      </c>
      <c r="AD1" s="4" t="s">
        <v>11</v>
      </c>
      <c r="AE1" s="4"/>
      <c r="AF1" s="4" t="s">
        <v>12</v>
      </c>
      <c r="AG1" s="4" t="s">
        <v>13</v>
      </c>
      <c r="AH1" s="4" t="s">
        <v>62</v>
      </c>
      <c r="AI1" s="4" t="s">
        <v>109</v>
      </c>
      <c r="AJ1" s="1" t="s">
        <v>110</v>
      </c>
      <c r="AK1" s="22" t="s">
        <v>120</v>
      </c>
    </row>
    <row r="2" spans="1:37" s="5" customFormat="1">
      <c r="A2" s="6">
        <v>43835</v>
      </c>
      <c r="B2" s="25" t="s">
        <v>127</v>
      </c>
      <c r="C2" s="8" t="s">
        <v>131</v>
      </c>
      <c r="D2" s="9">
        <v>7.991898148148148E-2</v>
      </c>
      <c r="E2" s="32" t="s">
        <v>168</v>
      </c>
      <c r="F2" s="10">
        <v>13.1</v>
      </c>
      <c r="G2" s="10">
        <v>11.6</v>
      </c>
      <c r="H2" s="10">
        <v>13.6</v>
      </c>
      <c r="I2" s="10">
        <v>12.9</v>
      </c>
      <c r="J2" s="10">
        <v>12.6</v>
      </c>
      <c r="K2" s="10">
        <v>12.9</v>
      </c>
      <c r="L2" s="10">
        <v>12.9</v>
      </c>
      <c r="M2" s="10">
        <v>12.7</v>
      </c>
      <c r="N2" s="10">
        <v>13.2</v>
      </c>
      <c r="O2" s="27">
        <f t="shared" ref="O2:O3" si="0">SUM(F2:H2)</f>
        <v>38.299999999999997</v>
      </c>
      <c r="P2" s="27">
        <f t="shared" ref="P2:P3" si="1">SUM(I2:K2)</f>
        <v>38.4</v>
      </c>
      <c r="Q2" s="27">
        <f t="shared" ref="Q2:Q3" si="2">SUM(L2:N2)</f>
        <v>38.799999999999997</v>
      </c>
      <c r="R2" s="28">
        <f t="shared" ref="R2:R3" si="3">SUM(F2:J2)</f>
        <v>63.8</v>
      </c>
      <c r="S2" s="11" t="s">
        <v>166</v>
      </c>
      <c r="T2" s="11" t="s">
        <v>167</v>
      </c>
      <c r="U2" s="13" t="s">
        <v>169</v>
      </c>
      <c r="V2" s="13" t="s">
        <v>170</v>
      </c>
      <c r="W2" s="13" t="s">
        <v>124</v>
      </c>
      <c r="X2" s="12">
        <v>4.2</v>
      </c>
      <c r="Y2" s="12">
        <v>4.7</v>
      </c>
      <c r="Z2" s="11" t="s">
        <v>155</v>
      </c>
      <c r="AA2" s="12">
        <v>0.3</v>
      </c>
      <c r="AB2" s="12" t="s">
        <v>430</v>
      </c>
      <c r="AC2" s="12">
        <v>0.8</v>
      </c>
      <c r="AD2" s="12">
        <v>-0.5</v>
      </c>
      <c r="AE2" s="12"/>
      <c r="AF2" s="11" t="s">
        <v>434</v>
      </c>
      <c r="AG2" s="11" t="s">
        <v>434</v>
      </c>
      <c r="AH2" s="11" t="s">
        <v>155</v>
      </c>
      <c r="AI2" s="8" t="s">
        <v>171</v>
      </c>
      <c r="AJ2" s="8" t="s">
        <v>172</v>
      </c>
      <c r="AK2" s="31" t="s">
        <v>173</v>
      </c>
    </row>
    <row r="3" spans="1:37" s="5" customFormat="1">
      <c r="A3" s="6">
        <v>43835</v>
      </c>
      <c r="B3" s="25" t="s">
        <v>126</v>
      </c>
      <c r="C3" s="8" t="s">
        <v>131</v>
      </c>
      <c r="D3" s="9">
        <v>7.857638888888889E-2</v>
      </c>
      <c r="E3" s="32" t="s">
        <v>188</v>
      </c>
      <c r="F3" s="10">
        <v>13.3</v>
      </c>
      <c r="G3" s="10">
        <v>11.7</v>
      </c>
      <c r="H3" s="10">
        <v>13.4</v>
      </c>
      <c r="I3" s="10">
        <v>12.7</v>
      </c>
      <c r="J3" s="10">
        <v>12.2</v>
      </c>
      <c r="K3" s="10">
        <v>12.3</v>
      </c>
      <c r="L3" s="10">
        <v>12.6</v>
      </c>
      <c r="M3" s="10">
        <v>12.6</v>
      </c>
      <c r="N3" s="10">
        <v>13.1</v>
      </c>
      <c r="O3" s="27">
        <f t="shared" si="0"/>
        <v>38.4</v>
      </c>
      <c r="P3" s="27">
        <f t="shared" si="1"/>
        <v>37.200000000000003</v>
      </c>
      <c r="Q3" s="27">
        <f t="shared" si="2"/>
        <v>38.299999999999997</v>
      </c>
      <c r="R3" s="28">
        <f t="shared" si="3"/>
        <v>63.3</v>
      </c>
      <c r="S3" s="11" t="s">
        <v>166</v>
      </c>
      <c r="T3" s="11" t="s">
        <v>178</v>
      </c>
      <c r="U3" s="13" t="s">
        <v>189</v>
      </c>
      <c r="V3" s="13" t="s">
        <v>190</v>
      </c>
      <c r="W3" s="13" t="s">
        <v>191</v>
      </c>
      <c r="X3" s="12">
        <v>4.2</v>
      </c>
      <c r="Y3" s="12">
        <v>4.7</v>
      </c>
      <c r="Z3" s="11" t="s">
        <v>155</v>
      </c>
      <c r="AA3" s="12">
        <v>0.3</v>
      </c>
      <c r="AB3" s="12" t="s">
        <v>430</v>
      </c>
      <c r="AC3" s="12">
        <v>0.8</v>
      </c>
      <c r="AD3" s="12">
        <v>-0.5</v>
      </c>
      <c r="AE3" s="12"/>
      <c r="AF3" s="11" t="s">
        <v>434</v>
      </c>
      <c r="AG3" s="11" t="s">
        <v>432</v>
      </c>
      <c r="AH3" s="11" t="s">
        <v>123</v>
      </c>
      <c r="AI3" s="8" t="s">
        <v>171</v>
      </c>
      <c r="AJ3" s="8" t="s">
        <v>213</v>
      </c>
      <c r="AK3" s="31" t="s">
        <v>214</v>
      </c>
    </row>
    <row r="4" spans="1:37" s="5" customFormat="1">
      <c r="A4" s="6">
        <v>44205</v>
      </c>
      <c r="B4" s="25" t="s">
        <v>241</v>
      </c>
      <c r="C4" s="8" t="s">
        <v>131</v>
      </c>
      <c r="D4" s="9">
        <v>7.993055555555556E-2</v>
      </c>
      <c r="E4" s="32" t="s">
        <v>256</v>
      </c>
      <c r="F4" s="10">
        <v>13.2</v>
      </c>
      <c r="G4" s="10">
        <v>11.1</v>
      </c>
      <c r="H4" s="10">
        <v>13.5</v>
      </c>
      <c r="I4" s="10">
        <v>13.1</v>
      </c>
      <c r="J4" s="10">
        <v>12.6</v>
      </c>
      <c r="K4" s="10">
        <v>12.9</v>
      </c>
      <c r="L4" s="10">
        <v>13.1</v>
      </c>
      <c r="M4" s="10">
        <v>13.3</v>
      </c>
      <c r="N4" s="10">
        <v>12.8</v>
      </c>
      <c r="O4" s="27">
        <f t="shared" ref="O4:O14" si="4">SUM(F4:H4)</f>
        <v>37.799999999999997</v>
      </c>
      <c r="P4" s="27">
        <f t="shared" ref="P4:P14" si="5">SUM(I4:K4)</f>
        <v>38.6</v>
      </c>
      <c r="Q4" s="27">
        <f t="shared" ref="Q4:Q14" si="6">SUM(L4:N4)</f>
        <v>39.200000000000003</v>
      </c>
      <c r="R4" s="28">
        <f t="shared" ref="R4:R14" si="7">SUM(F4:J4)</f>
        <v>63.5</v>
      </c>
      <c r="S4" s="11" t="s">
        <v>166</v>
      </c>
      <c r="T4" s="11" t="s">
        <v>167</v>
      </c>
      <c r="U4" s="13" t="s">
        <v>190</v>
      </c>
      <c r="V4" s="13" t="s">
        <v>257</v>
      </c>
      <c r="W4" s="13" t="s">
        <v>258</v>
      </c>
      <c r="X4" s="12">
        <v>2.1</v>
      </c>
      <c r="Y4" s="12">
        <v>2.7</v>
      </c>
      <c r="Z4" s="11" t="s">
        <v>155</v>
      </c>
      <c r="AA4" s="12">
        <v>0.4</v>
      </c>
      <c r="AB4" s="12" t="s">
        <v>430</v>
      </c>
      <c r="AC4" s="12">
        <v>0.7</v>
      </c>
      <c r="AD4" s="12">
        <v>-0.3</v>
      </c>
      <c r="AE4" s="12"/>
      <c r="AF4" s="11" t="s">
        <v>434</v>
      </c>
      <c r="AG4" s="11" t="s">
        <v>434</v>
      </c>
      <c r="AH4" s="11" t="s">
        <v>155</v>
      </c>
      <c r="AI4" s="8" t="s">
        <v>171</v>
      </c>
      <c r="AJ4" s="8" t="s">
        <v>260</v>
      </c>
      <c r="AK4" s="31" t="s">
        <v>259</v>
      </c>
    </row>
    <row r="5" spans="1:37" s="5" customFormat="1">
      <c r="A5" s="6">
        <v>44205</v>
      </c>
      <c r="B5" s="25" t="s">
        <v>133</v>
      </c>
      <c r="C5" s="8" t="s">
        <v>131</v>
      </c>
      <c r="D5" s="9">
        <v>7.918981481481481E-2</v>
      </c>
      <c r="E5" s="33" t="s">
        <v>253</v>
      </c>
      <c r="F5" s="10">
        <v>13</v>
      </c>
      <c r="G5" s="10">
        <v>11</v>
      </c>
      <c r="H5" s="10">
        <v>12.7</v>
      </c>
      <c r="I5" s="10">
        <v>12.9</v>
      </c>
      <c r="J5" s="10">
        <v>12.5</v>
      </c>
      <c r="K5" s="10">
        <v>12.9</v>
      </c>
      <c r="L5" s="10">
        <v>13.1</v>
      </c>
      <c r="M5" s="10">
        <v>13</v>
      </c>
      <c r="N5" s="10">
        <v>13.1</v>
      </c>
      <c r="O5" s="27">
        <f t="shared" si="4"/>
        <v>36.700000000000003</v>
      </c>
      <c r="P5" s="27">
        <f t="shared" si="5"/>
        <v>38.299999999999997</v>
      </c>
      <c r="Q5" s="27">
        <f t="shared" si="6"/>
        <v>39.200000000000003</v>
      </c>
      <c r="R5" s="28">
        <f t="shared" si="7"/>
        <v>62.1</v>
      </c>
      <c r="S5" s="11" t="s">
        <v>177</v>
      </c>
      <c r="T5" s="11" t="s">
        <v>287</v>
      </c>
      <c r="U5" s="13" t="s">
        <v>170</v>
      </c>
      <c r="V5" s="13" t="s">
        <v>288</v>
      </c>
      <c r="W5" s="13" t="s">
        <v>158</v>
      </c>
      <c r="X5" s="12">
        <v>2.1</v>
      </c>
      <c r="Y5" s="12">
        <v>2.7</v>
      </c>
      <c r="Z5" s="11" t="s">
        <v>314</v>
      </c>
      <c r="AA5" s="12">
        <v>-0.1</v>
      </c>
      <c r="AB5" s="12" t="s">
        <v>430</v>
      </c>
      <c r="AC5" s="12">
        <v>0.2</v>
      </c>
      <c r="AD5" s="12">
        <v>-0.3</v>
      </c>
      <c r="AE5" s="12"/>
      <c r="AF5" s="11" t="s">
        <v>432</v>
      </c>
      <c r="AG5" s="11" t="s">
        <v>432</v>
      </c>
      <c r="AH5" s="11" t="s">
        <v>197</v>
      </c>
      <c r="AI5" s="8" t="s">
        <v>171</v>
      </c>
      <c r="AJ5" s="8" t="s">
        <v>289</v>
      </c>
      <c r="AK5" s="31" t="s">
        <v>286</v>
      </c>
    </row>
    <row r="6" spans="1:37" s="5" customFormat="1">
      <c r="A6" s="6">
        <v>44205</v>
      </c>
      <c r="B6" s="34" t="s">
        <v>126</v>
      </c>
      <c r="C6" s="8" t="s">
        <v>131</v>
      </c>
      <c r="D6" s="9">
        <v>7.9201388888888891E-2</v>
      </c>
      <c r="E6" s="32" t="s">
        <v>290</v>
      </c>
      <c r="F6" s="10">
        <v>12.9</v>
      </c>
      <c r="G6" s="10">
        <v>11.6</v>
      </c>
      <c r="H6" s="10">
        <v>13</v>
      </c>
      <c r="I6" s="10">
        <v>12.5</v>
      </c>
      <c r="J6" s="10">
        <v>12.5</v>
      </c>
      <c r="K6" s="10">
        <v>12.5</v>
      </c>
      <c r="L6" s="10">
        <v>12.9</v>
      </c>
      <c r="M6" s="10">
        <v>12.9</v>
      </c>
      <c r="N6" s="10">
        <v>13.5</v>
      </c>
      <c r="O6" s="27">
        <f t="shared" si="4"/>
        <v>37.5</v>
      </c>
      <c r="P6" s="27">
        <f t="shared" si="5"/>
        <v>37.5</v>
      </c>
      <c r="Q6" s="27">
        <f t="shared" si="6"/>
        <v>39.299999999999997</v>
      </c>
      <c r="R6" s="28">
        <f t="shared" si="7"/>
        <v>62.5</v>
      </c>
      <c r="S6" s="11" t="s">
        <v>166</v>
      </c>
      <c r="T6" s="11" t="s">
        <v>167</v>
      </c>
      <c r="U6" s="13" t="s">
        <v>291</v>
      </c>
      <c r="V6" s="13" t="s">
        <v>292</v>
      </c>
      <c r="W6" s="13" t="s">
        <v>255</v>
      </c>
      <c r="X6" s="12">
        <v>2.1</v>
      </c>
      <c r="Y6" s="12">
        <v>2.7</v>
      </c>
      <c r="Z6" s="11" t="s">
        <v>314</v>
      </c>
      <c r="AA6" s="12">
        <v>0.7</v>
      </c>
      <c r="AB6" s="12" t="s">
        <v>430</v>
      </c>
      <c r="AC6" s="12">
        <v>1</v>
      </c>
      <c r="AD6" s="12">
        <v>-0.3</v>
      </c>
      <c r="AE6" s="12"/>
      <c r="AF6" s="11" t="s">
        <v>433</v>
      </c>
      <c r="AG6" s="11" t="s">
        <v>434</v>
      </c>
      <c r="AH6" s="11" t="s">
        <v>155</v>
      </c>
      <c r="AI6" s="8" t="s">
        <v>171</v>
      </c>
      <c r="AJ6" s="8" t="s">
        <v>312</v>
      </c>
      <c r="AK6" s="31" t="s">
        <v>313</v>
      </c>
    </row>
    <row r="7" spans="1:37" s="5" customFormat="1">
      <c r="A7" s="6">
        <v>44205</v>
      </c>
      <c r="B7" s="25" t="s">
        <v>129</v>
      </c>
      <c r="C7" s="8" t="s">
        <v>131</v>
      </c>
      <c r="D7" s="9">
        <v>7.856481481481481E-2</v>
      </c>
      <c r="E7" s="32" t="s">
        <v>303</v>
      </c>
      <c r="F7" s="10">
        <v>12.8</v>
      </c>
      <c r="G7" s="10">
        <v>11.3</v>
      </c>
      <c r="H7" s="10">
        <v>13.3</v>
      </c>
      <c r="I7" s="10">
        <v>13.2</v>
      </c>
      <c r="J7" s="10">
        <v>12.8</v>
      </c>
      <c r="K7" s="10">
        <v>12.3</v>
      </c>
      <c r="L7" s="10">
        <v>12.6</v>
      </c>
      <c r="M7" s="10">
        <v>12.6</v>
      </c>
      <c r="N7" s="10">
        <v>12.9</v>
      </c>
      <c r="O7" s="27">
        <f t="shared" si="4"/>
        <v>37.400000000000006</v>
      </c>
      <c r="P7" s="27">
        <f t="shared" si="5"/>
        <v>38.299999999999997</v>
      </c>
      <c r="Q7" s="27">
        <f t="shared" si="6"/>
        <v>38.1</v>
      </c>
      <c r="R7" s="28">
        <f t="shared" si="7"/>
        <v>63.400000000000006</v>
      </c>
      <c r="S7" s="11" t="s">
        <v>125</v>
      </c>
      <c r="T7" s="11" t="s">
        <v>206</v>
      </c>
      <c r="U7" s="13" t="s">
        <v>299</v>
      </c>
      <c r="V7" s="13" t="s">
        <v>300</v>
      </c>
      <c r="W7" s="13" t="s">
        <v>301</v>
      </c>
      <c r="X7" s="12">
        <v>2.1</v>
      </c>
      <c r="Y7" s="12">
        <v>2.7</v>
      </c>
      <c r="Z7" s="11" t="s">
        <v>314</v>
      </c>
      <c r="AA7" s="12">
        <v>1</v>
      </c>
      <c r="AB7" s="12" t="s">
        <v>430</v>
      </c>
      <c r="AC7" s="12">
        <v>1.3</v>
      </c>
      <c r="AD7" s="12">
        <v>-0.3</v>
      </c>
      <c r="AE7" s="12"/>
      <c r="AF7" s="11" t="s">
        <v>433</v>
      </c>
      <c r="AG7" s="11" t="s">
        <v>434</v>
      </c>
      <c r="AH7" s="11" t="s">
        <v>123</v>
      </c>
      <c r="AI7" s="8" t="s">
        <v>171</v>
      </c>
      <c r="AJ7" s="8" t="s">
        <v>302</v>
      </c>
      <c r="AK7" s="31" t="s">
        <v>304</v>
      </c>
    </row>
    <row r="8" spans="1:37" s="5" customFormat="1">
      <c r="A8" s="6">
        <v>44206</v>
      </c>
      <c r="B8" s="25" t="s">
        <v>127</v>
      </c>
      <c r="C8" s="8" t="s">
        <v>131</v>
      </c>
      <c r="D8" s="9">
        <v>8.0590277777777775E-2</v>
      </c>
      <c r="E8" s="33" t="s">
        <v>285</v>
      </c>
      <c r="F8" s="10">
        <v>12.8</v>
      </c>
      <c r="G8" s="10">
        <v>11.3</v>
      </c>
      <c r="H8" s="10">
        <v>13.6</v>
      </c>
      <c r="I8" s="10">
        <v>13.3</v>
      </c>
      <c r="J8" s="10">
        <v>13.2</v>
      </c>
      <c r="K8" s="10">
        <v>13.1</v>
      </c>
      <c r="L8" s="10">
        <v>13.3</v>
      </c>
      <c r="M8" s="10">
        <v>13</v>
      </c>
      <c r="N8" s="10">
        <v>12.7</v>
      </c>
      <c r="O8" s="27">
        <f t="shared" si="4"/>
        <v>37.700000000000003</v>
      </c>
      <c r="P8" s="27">
        <f t="shared" si="5"/>
        <v>39.6</v>
      </c>
      <c r="Q8" s="27">
        <f t="shared" si="6"/>
        <v>39</v>
      </c>
      <c r="R8" s="28">
        <f t="shared" si="7"/>
        <v>64.2</v>
      </c>
      <c r="S8" s="11" t="s">
        <v>166</v>
      </c>
      <c r="T8" s="11" t="s">
        <v>167</v>
      </c>
      <c r="U8" s="13" t="s">
        <v>318</v>
      </c>
      <c r="V8" s="13" t="s">
        <v>319</v>
      </c>
      <c r="W8" s="13" t="s">
        <v>320</v>
      </c>
      <c r="X8" s="12">
        <v>2</v>
      </c>
      <c r="Y8" s="12">
        <v>3.1</v>
      </c>
      <c r="Z8" s="11" t="s">
        <v>314</v>
      </c>
      <c r="AA8" s="12">
        <v>1.1000000000000001</v>
      </c>
      <c r="AB8" s="12" t="s">
        <v>430</v>
      </c>
      <c r="AC8" s="12">
        <v>1.3</v>
      </c>
      <c r="AD8" s="12">
        <v>-0.2</v>
      </c>
      <c r="AE8" s="12"/>
      <c r="AF8" s="11" t="s">
        <v>433</v>
      </c>
      <c r="AG8" s="11" t="s">
        <v>432</v>
      </c>
      <c r="AH8" s="11" t="s">
        <v>123</v>
      </c>
      <c r="AI8" s="8" t="s">
        <v>171</v>
      </c>
      <c r="AJ8" s="8" t="s">
        <v>327</v>
      </c>
      <c r="AK8" s="31" t="s">
        <v>328</v>
      </c>
    </row>
    <row r="9" spans="1:37" s="5" customFormat="1">
      <c r="A9" s="6">
        <v>44206</v>
      </c>
      <c r="B9" s="25" t="s">
        <v>139</v>
      </c>
      <c r="C9" s="8" t="s">
        <v>131</v>
      </c>
      <c r="D9" s="9">
        <v>8.0636574074074083E-2</v>
      </c>
      <c r="E9" s="32" t="s">
        <v>325</v>
      </c>
      <c r="F9" s="10">
        <v>13</v>
      </c>
      <c r="G9" s="10">
        <v>11.8</v>
      </c>
      <c r="H9" s="10">
        <v>14.6</v>
      </c>
      <c r="I9" s="10">
        <v>13.3</v>
      </c>
      <c r="J9" s="10">
        <v>13.1</v>
      </c>
      <c r="K9" s="10">
        <v>13.4</v>
      </c>
      <c r="L9" s="10">
        <v>13.1</v>
      </c>
      <c r="M9" s="10">
        <v>12.3</v>
      </c>
      <c r="N9" s="10">
        <v>12.1</v>
      </c>
      <c r="O9" s="27">
        <f t="shared" si="4"/>
        <v>39.4</v>
      </c>
      <c r="P9" s="27">
        <f t="shared" si="5"/>
        <v>39.799999999999997</v>
      </c>
      <c r="Q9" s="27">
        <f t="shared" si="6"/>
        <v>37.5</v>
      </c>
      <c r="R9" s="28">
        <f t="shared" si="7"/>
        <v>65.8</v>
      </c>
      <c r="S9" s="11" t="s">
        <v>125</v>
      </c>
      <c r="T9" s="11" t="s">
        <v>132</v>
      </c>
      <c r="U9" s="13" t="s">
        <v>190</v>
      </c>
      <c r="V9" s="13" t="s">
        <v>278</v>
      </c>
      <c r="W9" s="13" t="s">
        <v>326</v>
      </c>
      <c r="X9" s="12">
        <v>2</v>
      </c>
      <c r="Y9" s="12">
        <v>3.1</v>
      </c>
      <c r="Z9" s="11" t="s">
        <v>314</v>
      </c>
      <c r="AA9" s="12">
        <v>1.2</v>
      </c>
      <c r="AB9" s="12">
        <v>-0.6</v>
      </c>
      <c r="AC9" s="12">
        <v>0.8</v>
      </c>
      <c r="AD9" s="12">
        <v>-0.2</v>
      </c>
      <c r="AE9" s="12"/>
      <c r="AF9" s="11" t="s">
        <v>434</v>
      </c>
      <c r="AG9" s="11" t="s">
        <v>432</v>
      </c>
      <c r="AH9" s="11" t="s">
        <v>123</v>
      </c>
      <c r="AI9" s="8" t="s">
        <v>171</v>
      </c>
      <c r="AJ9" s="8" t="s">
        <v>420</v>
      </c>
      <c r="AK9" s="31" t="s">
        <v>421</v>
      </c>
    </row>
    <row r="10" spans="1:37" s="5" customFormat="1">
      <c r="A10" s="6">
        <v>44206</v>
      </c>
      <c r="B10" s="34" t="s">
        <v>129</v>
      </c>
      <c r="C10" s="8" t="s">
        <v>131</v>
      </c>
      <c r="D10" s="9">
        <v>7.9201388888888891E-2</v>
      </c>
      <c r="E10" s="32" t="s">
        <v>344</v>
      </c>
      <c r="F10" s="10">
        <v>13.1</v>
      </c>
      <c r="G10" s="10">
        <v>12.1</v>
      </c>
      <c r="H10" s="10">
        <v>13.6</v>
      </c>
      <c r="I10" s="10">
        <v>12.5</v>
      </c>
      <c r="J10" s="10">
        <v>12.6</v>
      </c>
      <c r="K10" s="10">
        <v>12.9</v>
      </c>
      <c r="L10" s="10">
        <v>12.7</v>
      </c>
      <c r="M10" s="10">
        <v>12.1</v>
      </c>
      <c r="N10" s="10">
        <v>12.7</v>
      </c>
      <c r="O10" s="27">
        <f t="shared" si="4"/>
        <v>38.799999999999997</v>
      </c>
      <c r="P10" s="27">
        <f t="shared" si="5"/>
        <v>38</v>
      </c>
      <c r="Q10" s="27">
        <f t="shared" si="6"/>
        <v>37.5</v>
      </c>
      <c r="R10" s="28">
        <f t="shared" si="7"/>
        <v>63.9</v>
      </c>
      <c r="S10" s="11" t="s">
        <v>125</v>
      </c>
      <c r="T10" s="11" t="s">
        <v>178</v>
      </c>
      <c r="U10" s="13" t="s">
        <v>158</v>
      </c>
      <c r="V10" s="13" t="s">
        <v>358</v>
      </c>
      <c r="W10" s="13" t="s">
        <v>158</v>
      </c>
      <c r="X10" s="12">
        <v>2</v>
      </c>
      <c r="Y10" s="12">
        <v>3.1</v>
      </c>
      <c r="Z10" s="11" t="s">
        <v>314</v>
      </c>
      <c r="AA10" s="12">
        <v>1.5</v>
      </c>
      <c r="AB10" s="12" t="s">
        <v>430</v>
      </c>
      <c r="AC10" s="12">
        <v>1.7</v>
      </c>
      <c r="AD10" s="12">
        <v>-0.2</v>
      </c>
      <c r="AE10" s="12"/>
      <c r="AF10" s="11" t="s">
        <v>433</v>
      </c>
      <c r="AG10" s="11" t="s">
        <v>434</v>
      </c>
      <c r="AH10" s="11" t="s">
        <v>155</v>
      </c>
      <c r="AI10" s="8" t="s">
        <v>171</v>
      </c>
      <c r="AJ10" s="8" t="s">
        <v>415</v>
      </c>
      <c r="AK10" s="31" t="s">
        <v>414</v>
      </c>
    </row>
    <row r="11" spans="1:37" s="5" customFormat="1">
      <c r="A11" s="6">
        <v>44207</v>
      </c>
      <c r="B11" s="34" t="s">
        <v>127</v>
      </c>
      <c r="C11" s="8" t="s">
        <v>131</v>
      </c>
      <c r="D11" s="9">
        <v>8.0555555555555561E-2</v>
      </c>
      <c r="E11" s="32" t="s">
        <v>361</v>
      </c>
      <c r="F11" s="10">
        <v>13</v>
      </c>
      <c r="G11" s="10">
        <v>10.6</v>
      </c>
      <c r="H11" s="10">
        <v>13.3</v>
      </c>
      <c r="I11" s="10">
        <v>13.6</v>
      </c>
      <c r="J11" s="10">
        <v>12.6</v>
      </c>
      <c r="K11" s="10">
        <v>13.1</v>
      </c>
      <c r="L11" s="10">
        <v>13.5</v>
      </c>
      <c r="M11" s="10">
        <v>13.5</v>
      </c>
      <c r="N11" s="10">
        <v>12.8</v>
      </c>
      <c r="O11" s="27">
        <f t="shared" si="4"/>
        <v>36.900000000000006</v>
      </c>
      <c r="P11" s="27">
        <f t="shared" si="5"/>
        <v>39.299999999999997</v>
      </c>
      <c r="Q11" s="27">
        <f t="shared" si="6"/>
        <v>39.799999999999997</v>
      </c>
      <c r="R11" s="28">
        <f t="shared" si="7"/>
        <v>63.100000000000009</v>
      </c>
      <c r="S11" s="11" t="s">
        <v>166</v>
      </c>
      <c r="T11" s="11" t="s">
        <v>167</v>
      </c>
      <c r="U11" s="13" t="s">
        <v>362</v>
      </c>
      <c r="V11" s="13" t="s">
        <v>200</v>
      </c>
      <c r="W11" s="13" t="s">
        <v>326</v>
      </c>
      <c r="X11" s="12">
        <v>2</v>
      </c>
      <c r="Y11" s="12">
        <v>3</v>
      </c>
      <c r="Z11" s="11" t="s">
        <v>314</v>
      </c>
      <c r="AA11" s="12">
        <v>0.8</v>
      </c>
      <c r="AB11" s="12" t="s">
        <v>430</v>
      </c>
      <c r="AC11" s="12">
        <v>1</v>
      </c>
      <c r="AD11" s="12">
        <v>-0.2</v>
      </c>
      <c r="AE11" s="12"/>
      <c r="AF11" s="11" t="s">
        <v>433</v>
      </c>
      <c r="AG11" s="11" t="s">
        <v>434</v>
      </c>
      <c r="AH11" s="11" t="s">
        <v>155</v>
      </c>
      <c r="AI11" s="8" t="s">
        <v>171</v>
      </c>
      <c r="AJ11" s="8" t="s">
        <v>410</v>
      </c>
      <c r="AK11" s="31" t="s">
        <v>411</v>
      </c>
    </row>
    <row r="12" spans="1:37" s="5" customFormat="1">
      <c r="A12" s="6">
        <v>44207</v>
      </c>
      <c r="B12" s="25" t="s">
        <v>127</v>
      </c>
      <c r="C12" s="8" t="s">
        <v>131</v>
      </c>
      <c r="D12" s="9">
        <v>7.9201388888888891E-2</v>
      </c>
      <c r="E12" s="32" t="s">
        <v>364</v>
      </c>
      <c r="F12" s="10">
        <v>13.1</v>
      </c>
      <c r="G12" s="10">
        <v>11.3</v>
      </c>
      <c r="H12" s="10">
        <v>13.4</v>
      </c>
      <c r="I12" s="10">
        <v>12.5</v>
      </c>
      <c r="J12" s="10">
        <v>12</v>
      </c>
      <c r="K12" s="10">
        <v>12.5</v>
      </c>
      <c r="L12" s="10">
        <v>13</v>
      </c>
      <c r="M12" s="10">
        <v>13.1</v>
      </c>
      <c r="N12" s="10">
        <v>13.4</v>
      </c>
      <c r="O12" s="27">
        <f t="shared" si="4"/>
        <v>37.799999999999997</v>
      </c>
      <c r="P12" s="27">
        <f t="shared" si="5"/>
        <v>37</v>
      </c>
      <c r="Q12" s="27">
        <f t="shared" si="6"/>
        <v>39.5</v>
      </c>
      <c r="R12" s="28">
        <f t="shared" si="7"/>
        <v>62.3</v>
      </c>
      <c r="S12" s="11" t="s">
        <v>177</v>
      </c>
      <c r="T12" s="11" t="s">
        <v>167</v>
      </c>
      <c r="U12" s="13" t="s">
        <v>365</v>
      </c>
      <c r="V12" s="13" t="s">
        <v>366</v>
      </c>
      <c r="W12" s="13" t="s">
        <v>257</v>
      </c>
      <c r="X12" s="12">
        <v>2</v>
      </c>
      <c r="Y12" s="12">
        <v>3</v>
      </c>
      <c r="Z12" s="11" t="s">
        <v>314</v>
      </c>
      <c r="AA12" s="12">
        <v>-0.9</v>
      </c>
      <c r="AB12" s="12" t="s">
        <v>430</v>
      </c>
      <c r="AC12" s="12">
        <v>-0.7</v>
      </c>
      <c r="AD12" s="12">
        <v>-0.2</v>
      </c>
      <c r="AE12" s="12"/>
      <c r="AF12" s="11" t="s">
        <v>431</v>
      </c>
      <c r="AG12" s="11" t="s">
        <v>434</v>
      </c>
      <c r="AH12" s="11" t="s">
        <v>155</v>
      </c>
      <c r="AI12" s="8" t="s">
        <v>171</v>
      </c>
      <c r="AJ12" s="8" t="s">
        <v>406</v>
      </c>
      <c r="AK12" s="31" t="s">
        <v>407</v>
      </c>
    </row>
    <row r="13" spans="1:37" s="5" customFormat="1">
      <c r="A13" s="6">
        <v>44207</v>
      </c>
      <c r="B13" s="25" t="s">
        <v>248</v>
      </c>
      <c r="C13" s="8" t="s">
        <v>131</v>
      </c>
      <c r="D13" s="9">
        <v>8.1956018518518511E-2</v>
      </c>
      <c r="E13" s="32" t="s">
        <v>368</v>
      </c>
      <c r="F13" s="10">
        <v>13.8</v>
      </c>
      <c r="G13" s="10">
        <v>12.7</v>
      </c>
      <c r="H13" s="10">
        <v>14.5</v>
      </c>
      <c r="I13" s="10">
        <v>13.4</v>
      </c>
      <c r="J13" s="10">
        <v>12.7</v>
      </c>
      <c r="K13" s="10">
        <v>13.1</v>
      </c>
      <c r="L13" s="10">
        <v>13</v>
      </c>
      <c r="M13" s="10">
        <v>12.6</v>
      </c>
      <c r="N13" s="10">
        <v>12.3</v>
      </c>
      <c r="O13" s="27">
        <f t="shared" si="4"/>
        <v>41</v>
      </c>
      <c r="P13" s="27">
        <f t="shared" si="5"/>
        <v>39.200000000000003</v>
      </c>
      <c r="Q13" s="27">
        <f t="shared" si="6"/>
        <v>37.900000000000006</v>
      </c>
      <c r="R13" s="28">
        <f t="shared" si="7"/>
        <v>67.099999999999994</v>
      </c>
      <c r="S13" s="11" t="s">
        <v>192</v>
      </c>
      <c r="T13" s="11" t="s">
        <v>367</v>
      </c>
      <c r="U13" s="13" t="s">
        <v>316</v>
      </c>
      <c r="V13" s="13" t="s">
        <v>280</v>
      </c>
      <c r="W13" s="13" t="s">
        <v>196</v>
      </c>
      <c r="X13" s="12">
        <v>2</v>
      </c>
      <c r="Y13" s="12">
        <v>3</v>
      </c>
      <c r="Z13" s="11" t="s">
        <v>314</v>
      </c>
      <c r="AA13" s="12">
        <v>2.6</v>
      </c>
      <c r="AB13" s="12">
        <v>-0.8</v>
      </c>
      <c r="AC13" s="12">
        <v>2</v>
      </c>
      <c r="AD13" s="12">
        <v>-0.2</v>
      </c>
      <c r="AE13" s="12"/>
      <c r="AF13" s="11" t="s">
        <v>436</v>
      </c>
      <c r="AG13" s="11" t="s">
        <v>432</v>
      </c>
      <c r="AH13" s="11" t="s">
        <v>155</v>
      </c>
      <c r="AI13" s="8" t="s">
        <v>171</v>
      </c>
      <c r="AJ13" s="8" t="s">
        <v>404</v>
      </c>
      <c r="AK13" s="31" t="s">
        <v>405</v>
      </c>
    </row>
    <row r="14" spans="1:37" s="5" customFormat="1">
      <c r="A14" s="6">
        <v>44207</v>
      </c>
      <c r="B14" s="25" t="s">
        <v>126</v>
      </c>
      <c r="C14" s="8" t="s">
        <v>131</v>
      </c>
      <c r="D14" s="9">
        <v>7.8553240740740743E-2</v>
      </c>
      <c r="E14" s="32" t="s">
        <v>376</v>
      </c>
      <c r="F14" s="10">
        <v>12.8</v>
      </c>
      <c r="G14" s="10">
        <v>10.9</v>
      </c>
      <c r="H14" s="10">
        <v>13.2</v>
      </c>
      <c r="I14" s="10">
        <v>13</v>
      </c>
      <c r="J14" s="10">
        <v>12.3</v>
      </c>
      <c r="K14" s="10">
        <v>12.5</v>
      </c>
      <c r="L14" s="10">
        <v>12.5</v>
      </c>
      <c r="M14" s="10">
        <v>12.9</v>
      </c>
      <c r="N14" s="10">
        <v>13.6</v>
      </c>
      <c r="O14" s="27">
        <f t="shared" si="4"/>
        <v>36.900000000000006</v>
      </c>
      <c r="P14" s="27">
        <f t="shared" si="5"/>
        <v>37.799999999999997</v>
      </c>
      <c r="Q14" s="27">
        <f t="shared" si="6"/>
        <v>39</v>
      </c>
      <c r="R14" s="28">
        <f t="shared" si="7"/>
        <v>62.2</v>
      </c>
      <c r="S14" s="11" t="s">
        <v>166</v>
      </c>
      <c r="T14" s="11" t="s">
        <v>167</v>
      </c>
      <c r="U14" s="13" t="s">
        <v>236</v>
      </c>
      <c r="V14" s="13" t="s">
        <v>377</v>
      </c>
      <c r="W14" s="13" t="s">
        <v>301</v>
      </c>
      <c r="X14" s="12">
        <v>2</v>
      </c>
      <c r="Y14" s="12">
        <v>3</v>
      </c>
      <c r="Z14" s="11" t="s">
        <v>314</v>
      </c>
      <c r="AA14" s="12">
        <v>0.1</v>
      </c>
      <c r="AB14" s="12" t="s">
        <v>430</v>
      </c>
      <c r="AC14" s="12">
        <v>0.3</v>
      </c>
      <c r="AD14" s="12">
        <v>-0.2</v>
      </c>
      <c r="AE14" s="12"/>
      <c r="AF14" s="11" t="s">
        <v>432</v>
      </c>
      <c r="AG14" s="11" t="s">
        <v>432</v>
      </c>
      <c r="AH14" s="11" t="s">
        <v>123</v>
      </c>
      <c r="AI14" s="8" t="s">
        <v>171</v>
      </c>
      <c r="AJ14" s="8" t="s">
        <v>399</v>
      </c>
      <c r="AK14" s="31" t="s">
        <v>398</v>
      </c>
    </row>
  </sheetData>
  <autoFilter ref="A1:AJ3" xr:uid="{00000000-0009-0000-0000-000008000000}"/>
  <phoneticPr fontId="11"/>
  <conditionalFormatting sqref="AF2:AH3">
    <cfRule type="containsText" dxfId="71" priority="123" operator="containsText" text="E">
      <formula>NOT(ISERROR(SEARCH("E",AF2)))</formula>
    </cfRule>
    <cfRule type="containsText" dxfId="70" priority="124" operator="containsText" text="B">
      <formula>NOT(ISERROR(SEARCH("B",AF2)))</formula>
    </cfRule>
    <cfRule type="containsText" dxfId="69" priority="125" operator="containsText" text="A">
      <formula>NOT(ISERROR(SEARCH("A",AF2)))</formula>
    </cfRule>
  </conditionalFormatting>
  <conditionalFormatting sqref="F2:N3">
    <cfRule type="colorScale" priority="775">
      <colorScale>
        <cfvo type="min"/>
        <cfvo type="percentile" val="50"/>
        <cfvo type="max"/>
        <color rgb="FFF8696B"/>
        <color rgb="FFFFEB84"/>
        <color rgb="FF63BE7B"/>
      </colorScale>
    </cfRule>
  </conditionalFormatting>
  <conditionalFormatting sqref="Z2">
    <cfRule type="containsText" dxfId="68" priority="38" operator="containsText" text="D">
      <formula>NOT(ISERROR(SEARCH("D",Z2)))</formula>
    </cfRule>
    <cfRule type="containsText" dxfId="67" priority="39" operator="containsText" text="S">
      <formula>NOT(ISERROR(SEARCH("S",Z2)))</formula>
    </cfRule>
    <cfRule type="containsText" dxfId="66" priority="40" operator="containsText" text="F">
      <formula>NOT(ISERROR(SEARCH("F",Z2)))</formula>
    </cfRule>
    <cfRule type="containsText" dxfId="65" priority="41" operator="containsText" text="E">
      <formula>NOT(ISERROR(SEARCH("E",Z2)))</formula>
    </cfRule>
    <cfRule type="containsText" dxfId="64" priority="42" operator="containsText" text="B">
      <formula>NOT(ISERROR(SEARCH("B",Z2)))</formula>
    </cfRule>
    <cfRule type="containsText" dxfId="63" priority="43" operator="containsText" text="A">
      <formula>NOT(ISERROR(SEARCH("A",Z2)))</formula>
    </cfRule>
  </conditionalFormatting>
  <conditionalFormatting sqref="Z3">
    <cfRule type="containsText" dxfId="62" priority="32" operator="containsText" text="D">
      <formula>NOT(ISERROR(SEARCH("D",Z3)))</formula>
    </cfRule>
    <cfRule type="containsText" dxfId="61" priority="33" operator="containsText" text="S">
      <formula>NOT(ISERROR(SEARCH("S",Z3)))</formula>
    </cfRule>
    <cfRule type="containsText" dxfId="60" priority="34" operator="containsText" text="F">
      <formula>NOT(ISERROR(SEARCH("F",Z3)))</formula>
    </cfRule>
    <cfRule type="containsText" dxfId="59" priority="35" operator="containsText" text="E">
      <formula>NOT(ISERROR(SEARCH("E",Z3)))</formula>
    </cfRule>
    <cfRule type="containsText" dxfId="58" priority="36" operator="containsText" text="B">
      <formula>NOT(ISERROR(SEARCH("B",Z3)))</formula>
    </cfRule>
    <cfRule type="containsText" dxfId="57" priority="37" operator="containsText" text="A">
      <formula>NOT(ISERROR(SEARCH("A",Z3)))</formula>
    </cfRule>
  </conditionalFormatting>
  <conditionalFormatting sqref="AI2:AI3">
    <cfRule type="containsText" dxfId="56" priority="29" operator="containsText" text="E">
      <formula>NOT(ISERROR(SEARCH("E",AI2)))</formula>
    </cfRule>
    <cfRule type="containsText" dxfId="55" priority="30" operator="containsText" text="B">
      <formula>NOT(ISERROR(SEARCH("B",AI2)))</formula>
    </cfRule>
    <cfRule type="containsText" dxfId="54" priority="31" operator="containsText" text="A">
      <formula>NOT(ISERROR(SEARCH("A",AI2)))</formula>
    </cfRule>
  </conditionalFormatting>
  <conditionalFormatting sqref="AF4:AH14">
    <cfRule type="containsText" dxfId="53" priority="25" operator="containsText" text="E">
      <formula>NOT(ISERROR(SEARCH("E",AF4)))</formula>
    </cfRule>
    <cfRule type="containsText" dxfId="52" priority="26" operator="containsText" text="B">
      <formula>NOT(ISERROR(SEARCH("B",AF4)))</formula>
    </cfRule>
    <cfRule type="containsText" dxfId="51" priority="27" operator="containsText" text="A">
      <formula>NOT(ISERROR(SEARCH("A",AF4)))</formula>
    </cfRule>
  </conditionalFormatting>
  <conditionalFormatting sqref="F4:N14">
    <cfRule type="colorScale" priority="28">
      <colorScale>
        <cfvo type="min"/>
        <cfvo type="percentile" val="50"/>
        <cfvo type="max"/>
        <color rgb="FFF8696B"/>
        <color rgb="FFFFEB84"/>
        <color rgb="FF63BE7B"/>
      </colorScale>
    </cfRule>
  </conditionalFormatting>
  <conditionalFormatting sqref="Z4">
    <cfRule type="containsText" dxfId="50" priority="10" operator="containsText" text="D">
      <formula>NOT(ISERROR(SEARCH("D",Z4)))</formula>
    </cfRule>
    <cfRule type="containsText" dxfId="49" priority="11" operator="containsText" text="S">
      <formula>NOT(ISERROR(SEARCH("S",Z4)))</formula>
    </cfRule>
    <cfRule type="containsText" dxfId="48" priority="12" operator="containsText" text="F">
      <formula>NOT(ISERROR(SEARCH("F",Z4)))</formula>
    </cfRule>
    <cfRule type="containsText" dxfId="47" priority="13" operator="containsText" text="E">
      <formula>NOT(ISERROR(SEARCH("E",Z4)))</formula>
    </cfRule>
    <cfRule type="containsText" dxfId="46" priority="14" operator="containsText" text="B">
      <formula>NOT(ISERROR(SEARCH("B",Z4)))</formula>
    </cfRule>
    <cfRule type="containsText" dxfId="45" priority="15" operator="containsText" text="A">
      <formula>NOT(ISERROR(SEARCH("A",Z4)))</formula>
    </cfRule>
  </conditionalFormatting>
  <conditionalFormatting sqref="AI4:AI14">
    <cfRule type="containsText" dxfId="44" priority="7" operator="containsText" text="E">
      <formula>NOT(ISERROR(SEARCH("E",AI4)))</formula>
    </cfRule>
    <cfRule type="containsText" dxfId="43" priority="8" operator="containsText" text="B">
      <formula>NOT(ISERROR(SEARCH("B",AI4)))</formula>
    </cfRule>
    <cfRule type="containsText" dxfId="42" priority="9" operator="containsText" text="A">
      <formula>NOT(ISERROR(SEARCH("A",AI4)))</formula>
    </cfRule>
  </conditionalFormatting>
  <conditionalFormatting sqref="Z5:Z14">
    <cfRule type="containsText" dxfId="41" priority="1" operator="containsText" text="D">
      <formula>NOT(ISERROR(SEARCH("D",Z5)))</formula>
    </cfRule>
    <cfRule type="containsText" dxfId="40" priority="2" operator="containsText" text="S">
      <formula>NOT(ISERROR(SEARCH("S",Z5)))</formula>
    </cfRule>
    <cfRule type="containsText" dxfId="39" priority="3" operator="containsText" text="F">
      <formula>NOT(ISERROR(SEARCH("F",Z5)))</formula>
    </cfRule>
    <cfRule type="containsText" dxfId="38" priority="4" operator="containsText" text="E">
      <formula>NOT(ISERROR(SEARCH("E",Z5)))</formula>
    </cfRule>
    <cfRule type="containsText" dxfId="37" priority="5" operator="containsText" text="B">
      <formula>NOT(ISERROR(SEARCH("B",Z5)))</formula>
    </cfRule>
    <cfRule type="containsText" dxfId="36" priority="6" operator="containsText" text="A">
      <formula>NOT(ISERROR(SEARCH("A",Z5)))</formula>
    </cfRule>
  </conditionalFormatting>
  <dataValidations count="1">
    <dataValidation type="list" allowBlank="1" showInputMessage="1" showErrorMessage="1" sqref="AI2:AI14" xr:uid="{928130C1-B67A-3E42-AC88-949278EE51BF}">
      <formula1>"強風,外差し,イン先行,凍結防止"</formula1>
    </dataValidation>
  </dataValidations>
  <pageMargins left="0.7" right="0.7" top="0.75" bottom="0.75" header="0.3" footer="0.3"/>
  <pageSetup paperSize="9" orientation="portrait" horizontalDpi="4294967292" verticalDpi="4294967292"/>
  <ignoredErrors>
    <ignoredError sqref="O2:R3 O4:R1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K5"/>
  <sheetViews>
    <sheetView workbookViewId="0">
      <pane xSplit="5" ySplit="1" topLeftCell="F2" activePane="bottomRight" state="frozen"/>
      <selection activeCell="E15" sqref="E15"/>
      <selection pane="topRight" activeCell="E15" sqref="E15"/>
      <selection pane="bottomLeft" activeCell="E15" sqref="E15"/>
      <selection pane="bottomRight" activeCell="AD6" sqref="AD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2" t="s">
        <v>17</v>
      </c>
      <c r="T1" s="2" t="s">
        <v>5</v>
      </c>
      <c r="U1" s="3" t="s">
        <v>6</v>
      </c>
      <c r="V1" s="3" t="s">
        <v>7</v>
      </c>
      <c r="W1" s="3" t="s">
        <v>8</v>
      </c>
      <c r="X1" s="4" t="s">
        <v>118</v>
      </c>
      <c r="Y1" s="4" t="s">
        <v>119</v>
      </c>
      <c r="Z1" s="4" t="s">
        <v>153</v>
      </c>
      <c r="AA1" s="4" t="s">
        <v>9</v>
      </c>
      <c r="AB1" s="4" t="s">
        <v>111</v>
      </c>
      <c r="AC1" s="4" t="s">
        <v>10</v>
      </c>
      <c r="AD1" s="4" t="s">
        <v>11</v>
      </c>
      <c r="AE1" s="4"/>
      <c r="AF1" s="4" t="s">
        <v>12</v>
      </c>
      <c r="AG1" s="4" t="s">
        <v>13</v>
      </c>
      <c r="AH1" s="4" t="s">
        <v>62</v>
      </c>
      <c r="AI1" s="4" t="s">
        <v>84</v>
      </c>
      <c r="AJ1" s="1" t="s">
        <v>14</v>
      </c>
      <c r="AK1" s="22" t="s">
        <v>120</v>
      </c>
    </row>
    <row r="2" spans="1:37" s="5" customFormat="1">
      <c r="A2" s="6">
        <v>43835</v>
      </c>
      <c r="B2" s="7" t="s">
        <v>138</v>
      </c>
      <c r="C2" s="8" t="s">
        <v>159</v>
      </c>
      <c r="D2" s="9">
        <v>8.3437499999999998E-2</v>
      </c>
      <c r="E2" s="32" t="s">
        <v>183</v>
      </c>
      <c r="F2" s="29">
        <v>7.6</v>
      </c>
      <c r="G2" s="10">
        <v>11.9</v>
      </c>
      <c r="H2" s="10">
        <v>11.6</v>
      </c>
      <c r="I2" s="10">
        <v>13</v>
      </c>
      <c r="J2" s="10">
        <v>13.3</v>
      </c>
      <c r="K2" s="10">
        <v>12.6</v>
      </c>
      <c r="L2" s="10">
        <v>13</v>
      </c>
      <c r="M2" s="10">
        <v>13.4</v>
      </c>
      <c r="N2" s="10">
        <v>12.2</v>
      </c>
      <c r="O2" s="10">
        <v>12.3</v>
      </c>
      <c r="P2" s="27">
        <f t="shared" ref="P2:P3" si="0">SUM(F2:H2)</f>
        <v>31.1</v>
      </c>
      <c r="Q2" s="27">
        <f t="shared" ref="Q2:Q3" si="1">SUM(I2:L2)</f>
        <v>51.9</v>
      </c>
      <c r="R2" s="27">
        <f t="shared" ref="R2:R3" si="2">SUM(M2:O2)</f>
        <v>37.900000000000006</v>
      </c>
      <c r="S2" s="11" t="s">
        <v>160</v>
      </c>
      <c r="T2" s="11" t="s">
        <v>182</v>
      </c>
      <c r="U2" s="13" t="s">
        <v>161</v>
      </c>
      <c r="V2" s="13" t="s">
        <v>184</v>
      </c>
      <c r="W2" s="13" t="s">
        <v>185</v>
      </c>
      <c r="X2" s="12">
        <v>4.2</v>
      </c>
      <c r="Y2" s="12">
        <v>4.7</v>
      </c>
      <c r="Z2" s="11" t="s">
        <v>157</v>
      </c>
      <c r="AA2" s="11">
        <v>-1.4</v>
      </c>
      <c r="AB2" s="11" t="s">
        <v>430</v>
      </c>
      <c r="AC2" s="11">
        <v>-0.9</v>
      </c>
      <c r="AD2" s="11">
        <v>-0.5</v>
      </c>
      <c r="AE2" s="11" t="s">
        <v>437</v>
      </c>
      <c r="AF2" s="11" t="s">
        <v>438</v>
      </c>
      <c r="AG2" s="11" t="s">
        <v>432</v>
      </c>
      <c r="AH2" s="11" t="s">
        <v>157</v>
      </c>
      <c r="AI2" s="8" t="s">
        <v>171</v>
      </c>
      <c r="AJ2" s="8" t="s">
        <v>187</v>
      </c>
      <c r="AK2" s="31" t="s">
        <v>186</v>
      </c>
    </row>
    <row r="3" spans="1:37" s="5" customFormat="1">
      <c r="A3" s="6">
        <v>43835</v>
      </c>
      <c r="B3" s="7" t="s">
        <v>128</v>
      </c>
      <c r="C3" s="8" t="s">
        <v>159</v>
      </c>
      <c r="D3" s="9">
        <v>8.3368055555555556E-2</v>
      </c>
      <c r="E3" s="32" t="s">
        <v>217</v>
      </c>
      <c r="F3" s="29">
        <v>7.4</v>
      </c>
      <c r="G3" s="10">
        <v>11</v>
      </c>
      <c r="H3" s="10">
        <v>11.5</v>
      </c>
      <c r="I3" s="10">
        <v>13.7</v>
      </c>
      <c r="J3" s="10">
        <v>13</v>
      </c>
      <c r="K3" s="10">
        <v>12.7</v>
      </c>
      <c r="L3" s="10">
        <v>12.7</v>
      </c>
      <c r="M3" s="10">
        <v>12.8</v>
      </c>
      <c r="N3" s="10">
        <v>12.7</v>
      </c>
      <c r="O3" s="10">
        <v>12.8</v>
      </c>
      <c r="P3" s="27">
        <f t="shared" si="0"/>
        <v>29.9</v>
      </c>
      <c r="Q3" s="27">
        <f t="shared" si="1"/>
        <v>52.099999999999994</v>
      </c>
      <c r="R3" s="27">
        <f t="shared" si="2"/>
        <v>38.299999999999997</v>
      </c>
      <c r="S3" s="11" t="s">
        <v>215</v>
      </c>
      <c r="T3" s="11" t="s">
        <v>216</v>
      </c>
      <c r="U3" s="13" t="s">
        <v>219</v>
      </c>
      <c r="V3" s="13" t="s">
        <v>220</v>
      </c>
      <c r="W3" s="13" t="s">
        <v>221</v>
      </c>
      <c r="X3" s="12">
        <v>4.2</v>
      </c>
      <c r="Y3" s="12">
        <v>4.7</v>
      </c>
      <c r="Z3" s="11" t="s">
        <v>157</v>
      </c>
      <c r="AA3" s="11">
        <v>0.6</v>
      </c>
      <c r="AB3" s="11" t="s">
        <v>430</v>
      </c>
      <c r="AC3" s="11">
        <v>1.1000000000000001</v>
      </c>
      <c r="AD3" s="11">
        <v>-0.5</v>
      </c>
      <c r="AE3" s="11"/>
      <c r="AF3" s="11" t="s">
        <v>433</v>
      </c>
      <c r="AG3" s="11" t="s">
        <v>434</v>
      </c>
      <c r="AH3" s="11" t="s">
        <v>157</v>
      </c>
      <c r="AI3" s="8" t="s">
        <v>171</v>
      </c>
      <c r="AJ3" s="8" t="s">
        <v>218</v>
      </c>
      <c r="AK3" s="31" t="s">
        <v>222</v>
      </c>
    </row>
    <row r="4" spans="1:37" s="5" customFormat="1">
      <c r="A4" s="6">
        <v>44205</v>
      </c>
      <c r="B4" s="7" t="s">
        <v>249</v>
      </c>
      <c r="C4" s="8" t="s">
        <v>159</v>
      </c>
      <c r="D4" s="9">
        <v>8.4722222222222213E-2</v>
      </c>
      <c r="E4" s="32" t="s">
        <v>270</v>
      </c>
      <c r="F4" s="29">
        <v>7.4</v>
      </c>
      <c r="G4" s="10">
        <v>11.1</v>
      </c>
      <c r="H4" s="10">
        <v>11.7</v>
      </c>
      <c r="I4" s="10">
        <v>13.5</v>
      </c>
      <c r="J4" s="10">
        <v>13.3</v>
      </c>
      <c r="K4" s="10">
        <v>12.6</v>
      </c>
      <c r="L4" s="10">
        <v>12.7</v>
      </c>
      <c r="M4" s="10">
        <v>13.2</v>
      </c>
      <c r="N4" s="10">
        <v>13.2</v>
      </c>
      <c r="O4" s="10">
        <v>13.3</v>
      </c>
      <c r="P4" s="27">
        <f t="shared" ref="P4:P5" si="3">SUM(F4:H4)</f>
        <v>30.2</v>
      </c>
      <c r="Q4" s="27">
        <f t="shared" ref="Q4:Q5" si="4">SUM(I4:L4)</f>
        <v>52.099999999999994</v>
      </c>
      <c r="R4" s="27">
        <f t="shared" ref="R4:R5" si="5">SUM(M4:O4)</f>
        <v>39.700000000000003</v>
      </c>
      <c r="S4" s="11" t="s">
        <v>215</v>
      </c>
      <c r="T4" s="11" t="s">
        <v>269</v>
      </c>
      <c r="U4" s="13" t="s">
        <v>271</v>
      </c>
      <c r="V4" s="13" t="s">
        <v>184</v>
      </c>
      <c r="W4" s="13" t="s">
        <v>272</v>
      </c>
      <c r="X4" s="12">
        <v>2.1</v>
      </c>
      <c r="Y4" s="12">
        <v>2.7</v>
      </c>
      <c r="Z4" s="11" t="s">
        <v>314</v>
      </c>
      <c r="AA4" s="11">
        <v>-0.3</v>
      </c>
      <c r="AB4" s="11" t="s">
        <v>430</v>
      </c>
      <c r="AC4" s="11" t="s">
        <v>435</v>
      </c>
      <c r="AD4" s="11">
        <v>-0.3</v>
      </c>
      <c r="AE4" s="11"/>
      <c r="AF4" s="11" t="s">
        <v>432</v>
      </c>
      <c r="AG4" s="11" t="s">
        <v>432</v>
      </c>
      <c r="AH4" s="11" t="s">
        <v>252</v>
      </c>
      <c r="AI4" s="8" t="s">
        <v>171</v>
      </c>
      <c r="AJ4" s="8" t="s">
        <v>273</v>
      </c>
      <c r="AK4" s="31" t="s">
        <v>274</v>
      </c>
    </row>
    <row r="5" spans="1:37" s="5" customFormat="1">
      <c r="A5" s="6">
        <v>44206</v>
      </c>
      <c r="B5" s="7" t="s">
        <v>250</v>
      </c>
      <c r="C5" s="8" t="s">
        <v>159</v>
      </c>
      <c r="D5" s="9">
        <v>8.4062499999999998E-2</v>
      </c>
      <c r="E5" s="32" t="s">
        <v>340</v>
      </c>
      <c r="F5" s="29">
        <v>7.7</v>
      </c>
      <c r="G5" s="10">
        <v>11.8</v>
      </c>
      <c r="H5" s="10">
        <v>12</v>
      </c>
      <c r="I5" s="10">
        <v>13.6</v>
      </c>
      <c r="J5" s="10">
        <v>13.4</v>
      </c>
      <c r="K5" s="10">
        <v>12.8</v>
      </c>
      <c r="L5" s="10">
        <v>12.8</v>
      </c>
      <c r="M5" s="10">
        <v>12.5</v>
      </c>
      <c r="N5" s="10">
        <v>12.1</v>
      </c>
      <c r="O5" s="10">
        <v>12.6</v>
      </c>
      <c r="P5" s="27">
        <f t="shared" si="3"/>
        <v>31.5</v>
      </c>
      <c r="Q5" s="27">
        <f t="shared" si="4"/>
        <v>52.599999999999994</v>
      </c>
      <c r="R5" s="27">
        <f t="shared" si="5"/>
        <v>37.200000000000003</v>
      </c>
      <c r="S5" s="11" t="s">
        <v>160</v>
      </c>
      <c r="T5" s="11" t="s">
        <v>339</v>
      </c>
      <c r="U5" s="13" t="s">
        <v>341</v>
      </c>
      <c r="V5" s="13" t="s">
        <v>342</v>
      </c>
      <c r="W5" s="13" t="s">
        <v>343</v>
      </c>
      <c r="X5" s="12">
        <v>2</v>
      </c>
      <c r="Y5" s="12">
        <v>3.1</v>
      </c>
      <c r="Z5" s="11" t="s">
        <v>314</v>
      </c>
      <c r="AA5" s="11">
        <v>0.8</v>
      </c>
      <c r="AB5" s="11">
        <v>-0.4</v>
      </c>
      <c r="AC5" s="11">
        <v>0.6</v>
      </c>
      <c r="AD5" s="11">
        <v>-0.2</v>
      </c>
      <c r="AE5" s="11"/>
      <c r="AF5" s="11" t="s">
        <v>434</v>
      </c>
      <c r="AG5" s="11" t="s">
        <v>432</v>
      </c>
      <c r="AH5" s="11" t="s">
        <v>252</v>
      </c>
      <c r="AI5" s="8" t="s">
        <v>171</v>
      </c>
      <c r="AJ5" s="8" t="s">
        <v>416</v>
      </c>
      <c r="AK5" s="31" t="s">
        <v>417</v>
      </c>
    </row>
  </sheetData>
  <autoFilter ref="A1:AJ1" xr:uid="{00000000-0009-0000-0000-000009000000}"/>
  <phoneticPr fontId="1"/>
  <conditionalFormatting sqref="AF2:AG3">
    <cfRule type="containsText" dxfId="35" priority="156" operator="containsText" text="E">
      <formula>NOT(ISERROR(SEARCH("E",AF2)))</formula>
    </cfRule>
    <cfRule type="containsText" dxfId="34" priority="157" operator="containsText" text="B">
      <formula>NOT(ISERROR(SEARCH("B",AF2)))</formula>
    </cfRule>
    <cfRule type="containsText" dxfId="33" priority="158" operator="containsText" text="A">
      <formula>NOT(ISERROR(SEARCH("A",AF2)))</formula>
    </cfRule>
  </conditionalFormatting>
  <conditionalFormatting sqref="AH2:AH3">
    <cfRule type="containsText" dxfId="32" priority="153" operator="containsText" text="E">
      <formula>NOT(ISERROR(SEARCH("E",AH2)))</formula>
    </cfRule>
    <cfRule type="containsText" dxfId="31" priority="154" operator="containsText" text="B">
      <formula>NOT(ISERROR(SEARCH("B",AH2)))</formula>
    </cfRule>
    <cfRule type="containsText" dxfId="30" priority="155" operator="containsText" text="A">
      <formula>NOT(ISERROR(SEARCH("A",AH2)))</formula>
    </cfRule>
  </conditionalFormatting>
  <conditionalFormatting sqref="AI2:AI3">
    <cfRule type="containsText" dxfId="29" priority="149" operator="containsText" text="E">
      <formula>NOT(ISERROR(SEARCH("E",AI2)))</formula>
    </cfRule>
    <cfRule type="containsText" dxfId="28" priority="150" operator="containsText" text="B">
      <formula>NOT(ISERROR(SEARCH("B",AI2)))</formula>
    </cfRule>
    <cfRule type="containsText" dxfId="27" priority="151" operator="containsText" text="A">
      <formula>NOT(ISERROR(SEARCH("A",AI2)))</formula>
    </cfRule>
  </conditionalFormatting>
  <conditionalFormatting sqref="G3:O3">
    <cfRule type="colorScale" priority="771">
      <colorScale>
        <cfvo type="min"/>
        <cfvo type="percentile" val="50"/>
        <cfvo type="max"/>
        <color rgb="FFF8696B"/>
        <color rgb="FFFFEB84"/>
        <color rgb="FF63BE7B"/>
      </colorScale>
    </cfRule>
  </conditionalFormatting>
  <conditionalFormatting sqref="Z2">
    <cfRule type="containsText" dxfId="26" priority="33" operator="containsText" text="D">
      <formula>NOT(ISERROR(SEARCH("D",Z2)))</formula>
    </cfRule>
    <cfRule type="containsText" dxfId="25" priority="34" operator="containsText" text="S">
      <formula>NOT(ISERROR(SEARCH("S",Z2)))</formula>
    </cfRule>
    <cfRule type="containsText" dxfId="24" priority="35" operator="containsText" text="F">
      <formula>NOT(ISERROR(SEARCH("F",Z2)))</formula>
    </cfRule>
    <cfRule type="containsText" dxfId="23" priority="36" operator="containsText" text="E">
      <formula>NOT(ISERROR(SEARCH("E",Z2)))</formula>
    </cfRule>
    <cfRule type="containsText" dxfId="22" priority="37" operator="containsText" text="B">
      <formula>NOT(ISERROR(SEARCH("B",Z2)))</formula>
    </cfRule>
    <cfRule type="containsText" dxfId="21" priority="38" operator="containsText" text="A">
      <formula>NOT(ISERROR(SEARCH("A",Z2)))</formula>
    </cfRule>
  </conditionalFormatting>
  <conditionalFormatting sqref="Z3">
    <cfRule type="containsText" dxfId="20" priority="27" operator="containsText" text="D">
      <formula>NOT(ISERROR(SEARCH("D",Z3)))</formula>
    </cfRule>
    <cfRule type="containsText" dxfId="19" priority="28" operator="containsText" text="S">
      <formula>NOT(ISERROR(SEARCH("S",Z3)))</formula>
    </cfRule>
    <cfRule type="containsText" dxfId="18" priority="29" operator="containsText" text="F">
      <formula>NOT(ISERROR(SEARCH("F",Z3)))</formula>
    </cfRule>
    <cfRule type="containsText" dxfId="17" priority="30" operator="containsText" text="E">
      <formula>NOT(ISERROR(SEARCH("E",Z3)))</formula>
    </cfRule>
    <cfRule type="containsText" dxfId="16" priority="31" operator="containsText" text="B">
      <formula>NOT(ISERROR(SEARCH("B",Z3)))</formula>
    </cfRule>
    <cfRule type="containsText" dxfId="15" priority="32" operator="containsText" text="A">
      <formula>NOT(ISERROR(SEARCH("A",Z3)))</formula>
    </cfRule>
  </conditionalFormatting>
  <conditionalFormatting sqref="G2:O2">
    <cfRule type="colorScale" priority="26">
      <colorScale>
        <cfvo type="min"/>
        <cfvo type="percentile" val="50"/>
        <cfvo type="max"/>
        <color rgb="FFF8696B"/>
        <color rgb="FFFFEB84"/>
        <color rgb="FF63BE7B"/>
      </colorScale>
    </cfRule>
  </conditionalFormatting>
  <conditionalFormatting sqref="AF4:AG5">
    <cfRule type="containsText" dxfId="14" priority="22" operator="containsText" text="E">
      <formula>NOT(ISERROR(SEARCH("E",AF4)))</formula>
    </cfRule>
    <cfRule type="containsText" dxfId="13" priority="23" operator="containsText" text="B">
      <formula>NOT(ISERROR(SEARCH("B",AF4)))</formula>
    </cfRule>
    <cfRule type="containsText" dxfId="12" priority="24" operator="containsText" text="A">
      <formula>NOT(ISERROR(SEARCH("A",AF4)))</formula>
    </cfRule>
  </conditionalFormatting>
  <conditionalFormatting sqref="AH4:AH5">
    <cfRule type="containsText" dxfId="11" priority="19" operator="containsText" text="E">
      <formula>NOT(ISERROR(SEARCH("E",AH4)))</formula>
    </cfRule>
    <cfRule type="containsText" dxfId="10" priority="20" operator="containsText" text="B">
      <formula>NOT(ISERROR(SEARCH("B",AH4)))</formula>
    </cfRule>
    <cfRule type="containsText" dxfId="9" priority="21" operator="containsText" text="A">
      <formula>NOT(ISERROR(SEARCH("A",AH4)))</formula>
    </cfRule>
  </conditionalFormatting>
  <conditionalFormatting sqref="G4:O5">
    <cfRule type="colorScale" priority="25">
      <colorScale>
        <cfvo type="min"/>
        <cfvo type="percentile" val="50"/>
        <cfvo type="max"/>
        <color rgb="FFF8696B"/>
        <color rgb="FFFFEB84"/>
        <color rgb="FF63BE7B"/>
      </colorScale>
    </cfRule>
  </conditionalFormatting>
  <conditionalFormatting sqref="Z4:Z5">
    <cfRule type="containsText" dxfId="8" priority="4" operator="containsText" text="D">
      <formula>NOT(ISERROR(SEARCH("D",Z4)))</formula>
    </cfRule>
    <cfRule type="containsText" dxfId="7" priority="5" operator="containsText" text="S">
      <formula>NOT(ISERROR(SEARCH("S",Z4)))</formula>
    </cfRule>
    <cfRule type="containsText" dxfId="6" priority="6" operator="containsText" text="F">
      <formula>NOT(ISERROR(SEARCH("F",Z4)))</formula>
    </cfRule>
    <cfRule type="containsText" dxfId="5" priority="7" operator="containsText" text="E">
      <formula>NOT(ISERROR(SEARCH("E",Z4)))</formula>
    </cfRule>
    <cfRule type="containsText" dxfId="4" priority="8" operator="containsText" text="B">
      <formula>NOT(ISERROR(SEARCH("B",Z4)))</formula>
    </cfRule>
    <cfRule type="containsText" dxfId="3" priority="9" operator="containsText" text="A">
      <formula>NOT(ISERROR(SEARCH("A",Z4)))</formula>
    </cfRule>
  </conditionalFormatting>
  <conditionalFormatting sqref="AI4:AI5">
    <cfRule type="containsText" dxfId="2" priority="1" operator="containsText" text="E">
      <formula>NOT(ISERROR(SEARCH("E",AI4)))</formula>
    </cfRule>
    <cfRule type="containsText" dxfId="1" priority="2" operator="containsText" text="B">
      <formula>NOT(ISERROR(SEARCH("B",AI4)))</formula>
    </cfRule>
    <cfRule type="containsText" dxfId="0" priority="3" operator="containsText" text="A">
      <formula>NOT(ISERROR(SEARCH("A",AI4)))</formula>
    </cfRule>
  </conditionalFormatting>
  <dataValidations count="1">
    <dataValidation type="list" allowBlank="1" showInputMessage="1" showErrorMessage="1" sqref="AI2:AI5"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P2:R3 P4:R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AA5" sqref="AA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118</v>
      </c>
      <c r="V1" s="4" t="s">
        <v>119</v>
      </c>
      <c r="W1" s="4" t="s">
        <v>136</v>
      </c>
      <c r="X1" s="4" t="s">
        <v>147</v>
      </c>
      <c r="Y1" s="4" t="s">
        <v>9</v>
      </c>
      <c r="Z1" s="4" t="s">
        <v>95</v>
      </c>
      <c r="AA1" s="4" t="s">
        <v>10</v>
      </c>
      <c r="AB1" s="4" t="s">
        <v>11</v>
      </c>
      <c r="AC1" s="4"/>
      <c r="AD1" s="4" t="s">
        <v>12</v>
      </c>
      <c r="AE1" s="4" t="s">
        <v>13</v>
      </c>
      <c r="AF1" s="4" t="s">
        <v>62</v>
      </c>
      <c r="AG1" s="4" t="s">
        <v>96</v>
      </c>
      <c r="AH1" s="22" t="s">
        <v>97</v>
      </c>
      <c r="AI1" s="22" t="s">
        <v>120</v>
      </c>
    </row>
    <row r="2" spans="1:35" s="5" customFormat="1">
      <c r="A2" s="6">
        <v>44205</v>
      </c>
      <c r="B2" s="7" t="s">
        <v>129</v>
      </c>
      <c r="C2" s="8" t="s">
        <v>131</v>
      </c>
      <c r="D2" s="9">
        <v>4.7303240740740743E-2</v>
      </c>
      <c r="E2" s="33" t="s">
        <v>293</v>
      </c>
      <c r="F2" s="10">
        <v>12.3</v>
      </c>
      <c r="G2" s="10">
        <v>10.6</v>
      </c>
      <c r="H2" s="10">
        <v>11.4</v>
      </c>
      <c r="I2" s="10">
        <v>11.7</v>
      </c>
      <c r="J2" s="10">
        <v>11</v>
      </c>
      <c r="K2" s="10">
        <v>11.7</v>
      </c>
      <c r="L2" s="27">
        <f t="shared" ref="L2" si="0">SUM(F2:H2)</f>
        <v>34.299999999999997</v>
      </c>
      <c r="M2" s="27">
        <f t="shared" ref="M2" si="1">SUM(I2:K2)</f>
        <v>34.4</v>
      </c>
      <c r="N2" s="28">
        <f t="shared" ref="N2" si="2">SUM(F2:J2)</f>
        <v>57</v>
      </c>
      <c r="O2" s="11" t="s">
        <v>166</v>
      </c>
      <c r="P2" s="11" t="s">
        <v>178</v>
      </c>
      <c r="Q2" s="13" t="s">
        <v>181</v>
      </c>
      <c r="R2" s="13" t="s">
        <v>284</v>
      </c>
      <c r="S2" s="13" t="s">
        <v>294</v>
      </c>
      <c r="T2" s="13" t="s">
        <v>121</v>
      </c>
      <c r="U2" s="12">
        <v>12.2</v>
      </c>
      <c r="V2" s="12">
        <v>12.7</v>
      </c>
      <c r="W2" s="12">
        <v>10.9</v>
      </c>
      <c r="X2" s="11" t="s">
        <v>123</v>
      </c>
      <c r="Y2" s="12" t="s">
        <v>435</v>
      </c>
      <c r="Z2" s="12" t="s">
        <v>430</v>
      </c>
      <c r="AA2" s="12">
        <v>0.5</v>
      </c>
      <c r="AB2" s="8">
        <v>-0.5</v>
      </c>
      <c r="AC2" s="8"/>
      <c r="AD2" s="11" t="s">
        <v>434</v>
      </c>
      <c r="AE2" s="11" t="s">
        <v>434</v>
      </c>
      <c r="AF2" s="11" t="s">
        <v>155</v>
      </c>
      <c r="AG2" s="8" t="s">
        <v>329</v>
      </c>
      <c r="AH2" s="8" t="s">
        <v>295</v>
      </c>
      <c r="AI2" s="31" t="s">
        <v>296</v>
      </c>
    </row>
    <row r="3" spans="1:35" s="5" customFormat="1">
      <c r="A3" s="6">
        <v>44205</v>
      </c>
      <c r="B3" s="7" t="s">
        <v>134</v>
      </c>
      <c r="C3" s="8" t="s">
        <v>131</v>
      </c>
      <c r="D3" s="9">
        <v>4.7245370370370375E-2</v>
      </c>
      <c r="E3" s="33" t="s">
        <v>254</v>
      </c>
      <c r="F3" s="10">
        <v>12.2</v>
      </c>
      <c r="G3" s="10">
        <v>10.6</v>
      </c>
      <c r="H3" s="10">
        <v>11.2</v>
      </c>
      <c r="I3" s="10">
        <v>11.3</v>
      </c>
      <c r="J3" s="10">
        <v>11.2</v>
      </c>
      <c r="K3" s="10">
        <v>11.7</v>
      </c>
      <c r="L3" s="27">
        <f t="shared" ref="L3:L5" si="3">SUM(F3:H3)</f>
        <v>34</v>
      </c>
      <c r="M3" s="27">
        <f t="shared" ref="M3:M5" si="4">SUM(I3:K3)</f>
        <v>34.200000000000003</v>
      </c>
      <c r="N3" s="28">
        <f t="shared" ref="N3:N5" si="5">SUM(F3:J3)</f>
        <v>56.5</v>
      </c>
      <c r="O3" s="11" t="s">
        <v>166</v>
      </c>
      <c r="P3" s="11" t="s">
        <v>178</v>
      </c>
      <c r="Q3" s="13" t="s">
        <v>305</v>
      </c>
      <c r="R3" s="13" t="s">
        <v>255</v>
      </c>
      <c r="S3" s="13" t="s">
        <v>181</v>
      </c>
      <c r="T3" s="13" t="s">
        <v>121</v>
      </c>
      <c r="U3" s="12">
        <v>12.2</v>
      </c>
      <c r="V3" s="12">
        <v>12.7</v>
      </c>
      <c r="W3" s="12">
        <v>10.9</v>
      </c>
      <c r="X3" s="11" t="s">
        <v>123</v>
      </c>
      <c r="Y3" s="12">
        <v>0.2</v>
      </c>
      <c r="Z3" s="12" t="s">
        <v>430</v>
      </c>
      <c r="AA3" s="12">
        <v>0.7</v>
      </c>
      <c r="AB3" s="8">
        <v>-0.5</v>
      </c>
      <c r="AC3" s="8"/>
      <c r="AD3" s="11" t="s">
        <v>434</v>
      </c>
      <c r="AE3" s="11" t="s">
        <v>434</v>
      </c>
      <c r="AF3" s="11" t="s">
        <v>123</v>
      </c>
      <c r="AG3" s="8" t="s">
        <v>329</v>
      </c>
      <c r="AH3" s="8" t="s">
        <v>297</v>
      </c>
      <c r="AI3" s="31" t="s">
        <v>298</v>
      </c>
    </row>
    <row r="4" spans="1:35" s="5" customFormat="1">
      <c r="A4" s="6">
        <v>44206</v>
      </c>
      <c r="B4" s="7" t="s">
        <v>251</v>
      </c>
      <c r="C4" s="8" t="s">
        <v>131</v>
      </c>
      <c r="D4" s="9">
        <v>4.7303240740740743E-2</v>
      </c>
      <c r="E4" s="32" t="s">
        <v>350</v>
      </c>
      <c r="F4" s="10">
        <v>12.3</v>
      </c>
      <c r="G4" s="10">
        <v>10.8</v>
      </c>
      <c r="H4" s="10">
        <v>11.5</v>
      </c>
      <c r="I4" s="10">
        <v>11.4</v>
      </c>
      <c r="J4" s="10">
        <v>11.1</v>
      </c>
      <c r="K4" s="10">
        <v>11.6</v>
      </c>
      <c r="L4" s="27">
        <f t="shared" si="3"/>
        <v>34.6</v>
      </c>
      <c r="M4" s="27">
        <f t="shared" si="4"/>
        <v>34.1</v>
      </c>
      <c r="N4" s="28">
        <f t="shared" si="5"/>
        <v>57.1</v>
      </c>
      <c r="O4" s="11" t="s">
        <v>125</v>
      </c>
      <c r="P4" s="11" t="s">
        <v>178</v>
      </c>
      <c r="Q4" s="13" t="s">
        <v>181</v>
      </c>
      <c r="R4" s="13" t="s">
        <v>355</v>
      </c>
      <c r="S4" s="13" t="s">
        <v>356</v>
      </c>
      <c r="T4" s="13" t="s">
        <v>121</v>
      </c>
      <c r="U4" s="12">
        <v>10</v>
      </c>
      <c r="V4" s="12">
        <v>10.6</v>
      </c>
      <c r="W4" s="12">
        <v>10.3</v>
      </c>
      <c r="X4" s="11" t="s">
        <v>123</v>
      </c>
      <c r="Y4" s="12">
        <v>0.4</v>
      </c>
      <c r="Z4" s="12">
        <v>-0.3</v>
      </c>
      <c r="AA4" s="12">
        <v>0.6</v>
      </c>
      <c r="AB4" s="8">
        <v>-0.5</v>
      </c>
      <c r="AC4" s="8"/>
      <c r="AD4" s="11" t="s">
        <v>434</v>
      </c>
      <c r="AE4" s="11" t="s">
        <v>434</v>
      </c>
      <c r="AF4" s="11" t="s">
        <v>155</v>
      </c>
      <c r="AG4" s="8" t="s">
        <v>329</v>
      </c>
      <c r="AH4" s="8" t="s">
        <v>349</v>
      </c>
      <c r="AI4" s="31" t="s">
        <v>351</v>
      </c>
    </row>
    <row r="5" spans="1:35" s="5" customFormat="1">
      <c r="A5" s="6">
        <v>44207</v>
      </c>
      <c r="B5" s="7" t="s">
        <v>133</v>
      </c>
      <c r="C5" s="8" t="s">
        <v>131</v>
      </c>
      <c r="D5" s="9">
        <v>4.7916666666666663E-2</v>
      </c>
      <c r="E5" s="33" t="s">
        <v>373</v>
      </c>
      <c r="F5" s="10">
        <v>12.2</v>
      </c>
      <c r="G5" s="10">
        <v>10.3</v>
      </c>
      <c r="H5" s="10">
        <v>10.9</v>
      </c>
      <c r="I5" s="10">
        <v>11.6</v>
      </c>
      <c r="J5" s="10">
        <v>12.1</v>
      </c>
      <c r="K5" s="10">
        <v>11.9</v>
      </c>
      <c r="L5" s="27">
        <f t="shared" si="3"/>
        <v>33.4</v>
      </c>
      <c r="M5" s="27">
        <f t="shared" si="4"/>
        <v>35.6</v>
      </c>
      <c r="N5" s="28">
        <f t="shared" si="5"/>
        <v>57.1</v>
      </c>
      <c r="O5" s="11" t="s">
        <v>177</v>
      </c>
      <c r="P5" s="11" t="s">
        <v>167</v>
      </c>
      <c r="Q5" s="13" t="s">
        <v>357</v>
      </c>
      <c r="R5" s="13" t="s">
        <v>124</v>
      </c>
      <c r="S5" s="13" t="s">
        <v>374</v>
      </c>
      <c r="T5" s="13" t="s">
        <v>121</v>
      </c>
      <c r="U5" s="12">
        <v>13.6</v>
      </c>
      <c r="V5" s="12">
        <v>12.1</v>
      </c>
      <c r="W5" s="12">
        <v>10.199999999999999</v>
      </c>
      <c r="X5" s="11" t="s">
        <v>123</v>
      </c>
      <c r="Y5" s="12">
        <v>-0.3</v>
      </c>
      <c r="Z5" s="12" t="s">
        <v>430</v>
      </c>
      <c r="AA5" s="12">
        <v>0.2</v>
      </c>
      <c r="AB5" s="8">
        <v>-0.5</v>
      </c>
      <c r="AC5" s="8"/>
      <c r="AD5" s="11" t="s">
        <v>432</v>
      </c>
      <c r="AE5" s="11" t="s">
        <v>432</v>
      </c>
      <c r="AF5" s="11" t="s">
        <v>123</v>
      </c>
      <c r="AG5" s="8"/>
      <c r="AH5" s="8" t="s">
        <v>392</v>
      </c>
      <c r="AI5" s="31" t="s">
        <v>393</v>
      </c>
    </row>
  </sheetData>
  <autoFilter ref="A1:AH1" xr:uid="{00000000-0009-0000-0000-000001000000}"/>
  <phoneticPr fontId="11"/>
  <conditionalFormatting sqref="AD2:AE2">
    <cfRule type="containsText" dxfId="290" priority="131" operator="containsText" text="E">
      <formula>NOT(ISERROR(SEARCH("E",AD2)))</formula>
    </cfRule>
    <cfRule type="containsText" dxfId="289" priority="132" operator="containsText" text="B">
      <formula>NOT(ISERROR(SEARCH("B",AD2)))</formula>
    </cfRule>
    <cfRule type="containsText" dxfId="288" priority="133" operator="containsText" text="A">
      <formula>NOT(ISERROR(SEARCH("A",AD2)))</formula>
    </cfRule>
  </conditionalFormatting>
  <conditionalFormatting sqref="AF2">
    <cfRule type="containsText" dxfId="287" priority="128" operator="containsText" text="E">
      <formula>NOT(ISERROR(SEARCH("E",AF2)))</formula>
    </cfRule>
    <cfRule type="containsText" dxfId="286" priority="129" operator="containsText" text="B">
      <formula>NOT(ISERROR(SEARCH("B",AF2)))</formula>
    </cfRule>
    <cfRule type="containsText" dxfId="285" priority="130" operator="containsText" text="A">
      <formula>NOT(ISERROR(SEARCH("A",AF2)))</formula>
    </cfRule>
  </conditionalFormatting>
  <conditionalFormatting sqref="AG2">
    <cfRule type="containsText" dxfId="284" priority="125" operator="containsText" text="E">
      <formula>NOT(ISERROR(SEARCH("E",AG2)))</formula>
    </cfRule>
    <cfRule type="containsText" dxfId="283" priority="126" operator="containsText" text="B">
      <formula>NOT(ISERROR(SEARCH("B",AG2)))</formula>
    </cfRule>
    <cfRule type="containsText" dxfId="282" priority="127" operator="containsText" text="A">
      <formula>NOT(ISERROR(SEARCH("A",AG2)))</formula>
    </cfRule>
  </conditionalFormatting>
  <conditionalFormatting sqref="F2:K2">
    <cfRule type="colorScale" priority="763">
      <colorScale>
        <cfvo type="min"/>
        <cfvo type="percentile" val="50"/>
        <cfvo type="max"/>
        <color rgb="FFF8696B"/>
        <color rgb="FFFFEB84"/>
        <color rgb="FF63BE7B"/>
      </colorScale>
    </cfRule>
  </conditionalFormatting>
  <conditionalFormatting sqref="X2">
    <cfRule type="containsText" dxfId="281" priority="24" operator="containsText" text="D">
      <formula>NOT(ISERROR(SEARCH("D",X2)))</formula>
    </cfRule>
    <cfRule type="containsText" dxfId="280" priority="25" operator="containsText" text="S">
      <formula>NOT(ISERROR(SEARCH("S",X2)))</formula>
    </cfRule>
    <cfRule type="containsText" dxfId="279" priority="26" operator="containsText" text="F">
      <formula>NOT(ISERROR(SEARCH("F",X2)))</formula>
    </cfRule>
    <cfRule type="containsText" dxfId="278" priority="27" operator="containsText" text="E">
      <formula>NOT(ISERROR(SEARCH("E",X2)))</formula>
    </cfRule>
    <cfRule type="containsText" dxfId="277" priority="28" operator="containsText" text="B">
      <formula>NOT(ISERROR(SEARCH("B",X2)))</formula>
    </cfRule>
    <cfRule type="containsText" dxfId="276" priority="29" operator="containsText" text="A">
      <formula>NOT(ISERROR(SEARCH("A",X2)))</formula>
    </cfRule>
  </conditionalFormatting>
  <conditionalFormatting sqref="AD3:AE5">
    <cfRule type="containsText" dxfId="275" priority="20" operator="containsText" text="E">
      <formula>NOT(ISERROR(SEARCH("E",AD3)))</formula>
    </cfRule>
    <cfRule type="containsText" dxfId="274" priority="21" operator="containsText" text="B">
      <formula>NOT(ISERROR(SEARCH("B",AD3)))</formula>
    </cfRule>
    <cfRule type="containsText" dxfId="273" priority="22" operator="containsText" text="A">
      <formula>NOT(ISERROR(SEARCH("A",AD3)))</formula>
    </cfRule>
  </conditionalFormatting>
  <conditionalFormatting sqref="AF3:AF5">
    <cfRule type="containsText" dxfId="272" priority="17" operator="containsText" text="E">
      <formula>NOT(ISERROR(SEARCH("E",AF3)))</formula>
    </cfRule>
    <cfRule type="containsText" dxfId="271" priority="18" operator="containsText" text="B">
      <formula>NOT(ISERROR(SEARCH("B",AF3)))</formula>
    </cfRule>
    <cfRule type="containsText" dxfId="270" priority="19" operator="containsText" text="A">
      <formula>NOT(ISERROR(SEARCH("A",AF3)))</formula>
    </cfRule>
  </conditionalFormatting>
  <conditionalFormatting sqref="F3:K4">
    <cfRule type="colorScale" priority="23">
      <colorScale>
        <cfvo type="min"/>
        <cfvo type="percentile" val="50"/>
        <cfvo type="max"/>
        <color rgb="FFF8696B"/>
        <color rgb="FFFFEB84"/>
        <color rgb="FF63BE7B"/>
      </colorScale>
    </cfRule>
  </conditionalFormatting>
  <conditionalFormatting sqref="X3:X5">
    <cfRule type="containsText" dxfId="269" priority="8" operator="containsText" text="D">
      <formula>NOT(ISERROR(SEARCH("D",X3)))</formula>
    </cfRule>
    <cfRule type="containsText" dxfId="268" priority="9" operator="containsText" text="S">
      <formula>NOT(ISERROR(SEARCH("S",X3)))</formula>
    </cfRule>
    <cfRule type="containsText" dxfId="267" priority="10" operator="containsText" text="F">
      <formula>NOT(ISERROR(SEARCH("F",X3)))</formula>
    </cfRule>
    <cfRule type="containsText" dxfId="266" priority="11" operator="containsText" text="E">
      <formula>NOT(ISERROR(SEARCH("E",X3)))</formula>
    </cfRule>
    <cfRule type="containsText" dxfId="265" priority="12" operator="containsText" text="B">
      <formula>NOT(ISERROR(SEARCH("B",X3)))</formula>
    </cfRule>
    <cfRule type="containsText" dxfId="264" priority="13" operator="containsText" text="A">
      <formula>NOT(ISERROR(SEARCH("A",X3)))</formula>
    </cfRule>
  </conditionalFormatting>
  <conditionalFormatting sqref="AG3">
    <cfRule type="containsText" dxfId="263" priority="5" operator="containsText" text="E">
      <formula>NOT(ISERROR(SEARCH("E",AG3)))</formula>
    </cfRule>
    <cfRule type="containsText" dxfId="262" priority="6" operator="containsText" text="B">
      <formula>NOT(ISERROR(SEARCH("B",AG3)))</formula>
    </cfRule>
    <cfRule type="containsText" dxfId="261" priority="7" operator="containsText" text="A">
      <formula>NOT(ISERROR(SEARCH("A",AG3)))</formula>
    </cfRule>
  </conditionalFormatting>
  <conditionalFormatting sqref="F5:K5">
    <cfRule type="colorScale" priority="4">
      <colorScale>
        <cfvo type="min"/>
        <cfvo type="percentile" val="50"/>
        <cfvo type="max"/>
        <color rgb="FFF8696B"/>
        <color rgb="FFFFEB84"/>
        <color rgb="FF63BE7B"/>
      </colorScale>
    </cfRule>
  </conditionalFormatting>
  <conditionalFormatting sqref="AG4:AG5">
    <cfRule type="containsText" dxfId="260" priority="1" operator="containsText" text="E">
      <formula>NOT(ISERROR(SEARCH("E",AG4)))</formula>
    </cfRule>
    <cfRule type="containsText" dxfId="259" priority="2" operator="containsText" text="B">
      <formula>NOT(ISERROR(SEARCH("B",AG4)))</formula>
    </cfRule>
    <cfRule type="containsText" dxfId="258" priority="3" operator="containsText" text="A">
      <formula>NOT(ISERROR(SEARCH("A",AG4)))</formula>
    </cfRule>
  </conditionalFormatting>
  <dataValidations count="1">
    <dataValidation type="list" allowBlank="1" showInputMessage="1" showErrorMessage="1" sqref="AG2:AG5"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
  <sheetViews>
    <sheetView workbookViewId="0">
      <pane xSplit="5" ySplit="1" topLeftCell="W2" activePane="bottomRight" state="frozen"/>
      <selection activeCell="E15" sqref="E15"/>
      <selection pane="topRight" activeCell="E15" sqref="E15"/>
      <selection pane="bottomLeft" activeCell="E15" sqref="E15"/>
      <selection pane="bottomRight" activeCell="AA2" sqref="AA2:AG2"/>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112</v>
      </c>
      <c r="W1" s="4" t="s">
        <v>118</v>
      </c>
      <c r="X1" s="4" t="s">
        <v>119</v>
      </c>
      <c r="Y1" s="4" t="s">
        <v>136</v>
      </c>
      <c r="Z1" s="4" t="s">
        <v>147</v>
      </c>
      <c r="AA1" s="4" t="s">
        <v>9</v>
      </c>
      <c r="AB1" s="4" t="s">
        <v>104</v>
      </c>
      <c r="AC1" s="4" t="s">
        <v>10</v>
      </c>
      <c r="AD1" s="4" t="s">
        <v>11</v>
      </c>
      <c r="AE1" s="4"/>
      <c r="AF1" s="4" t="s">
        <v>12</v>
      </c>
      <c r="AG1" s="4" t="s">
        <v>13</v>
      </c>
      <c r="AH1" s="4" t="s">
        <v>62</v>
      </c>
      <c r="AI1" s="4" t="s">
        <v>63</v>
      </c>
      <c r="AJ1" s="1" t="s">
        <v>14</v>
      </c>
      <c r="AK1" s="22" t="s">
        <v>120</v>
      </c>
    </row>
    <row r="2" spans="1:37" s="5" customFormat="1">
      <c r="A2" s="6">
        <v>43835</v>
      </c>
      <c r="B2" s="7" t="s">
        <v>129</v>
      </c>
      <c r="C2" s="8" t="s">
        <v>131</v>
      </c>
      <c r="D2" s="9">
        <v>5.561342592592592E-2</v>
      </c>
      <c r="E2" s="33" t="s">
        <v>235</v>
      </c>
      <c r="F2" s="10">
        <v>12.3</v>
      </c>
      <c r="G2" s="10">
        <v>10.7</v>
      </c>
      <c r="H2" s="10">
        <v>11.1</v>
      </c>
      <c r="I2" s="10">
        <v>11.4</v>
      </c>
      <c r="J2" s="10">
        <v>11.5</v>
      </c>
      <c r="K2" s="10">
        <v>11.8</v>
      </c>
      <c r="L2" s="10">
        <v>11.7</v>
      </c>
      <c r="M2" s="27">
        <f t="shared" ref="M2" si="0">SUM(F2:H2)</f>
        <v>34.1</v>
      </c>
      <c r="N2" s="27">
        <f t="shared" ref="N2" si="1">I2</f>
        <v>11.4</v>
      </c>
      <c r="O2" s="27">
        <f t="shared" ref="O2" si="2">SUM(J2:L2)</f>
        <v>35</v>
      </c>
      <c r="P2" s="28">
        <f t="shared" ref="P2" si="3">SUM(F2:J2)</f>
        <v>57</v>
      </c>
      <c r="Q2" s="11" t="s">
        <v>177</v>
      </c>
      <c r="R2" s="11" t="s">
        <v>178</v>
      </c>
      <c r="S2" s="13" t="s">
        <v>236</v>
      </c>
      <c r="T2" s="13" t="s">
        <v>181</v>
      </c>
      <c r="U2" s="13" t="s">
        <v>237</v>
      </c>
      <c r="V2" s="13" t="s">
        <v>121</v>
      </c>
      <c r="W2" s="12">
        <v>12.7</v>
      </c>
      <c r="X2" s="12">
        <v>10.1</v>
      </c>
      <c r="Y2" s="12">
        <v>10</v>
      </c>
      <c r="Z2" s="11" t="s">
        <v>123</v>
      </c>
      <c r="AA2" s="8">
        <v>-0.5</v>
      </c>
      <c r="AB2" s="11" t="s">
        <v>430</v>
      </c>
      <c r="AC2" s="11">
        <v>0.1</v>
      </c>
      <c r="AD2" s="11">
        <v>-0.6</v>
      </c>
      <c r="AE2" s="11"/>
      <c r="AF2" s="11" t="s">
        <v>432</v>
      </c>
      <c r="AG2" s="11" t="s">
        <v>432</v>
      </c>
      <c r="AH2" s="11" t="s">
        <v>123</v>
      </c>
      <c r="AI2" s="8"/>
      <c r="AJ2" s="8" t="s">
        <v>238</v>
      </c>
      <c r="AK2" s="31" t="s">
        <v>239</v>
      </c>
    </row>
  </sheetData>
  <autoFilter ref="A1:AJ2" xr:uid="{00000000-0009-0000-0000-000002000000}"/>
  <phoneticPr fontId="11"/>
  <conditionalFormatting sqref="AF2:AG2">
    <cfRule type="containsText" dxfId="257" priority="204" operator="containsText" text="E">
      <formula>NOT(ISERROR(SEARCH("E",AF2)))</formula>
    </cfRule>
    <cfRule type="containsText" dxfId="256" priority="205" operator="containsText" text="B">
      <formula>NOT(ISERROR(SEARCH("B",AF2)))</formula>
    </cfRule>
    <cfRule type="containsText" dxfId="255" priority="206" operator="containsText" text="A">
      <formula>NOT(ISERROR(SEARCH("A",AF2)))</formula>
    </cfRule>
  </conditionalFormatting>
  <conditionalFormatting sqref="AH2:AI2">
    <cfRule type="containsText" dxfId="254" priority="201" operator="containsText" text="E">
      <formula>NOT(ISERROR(SEARCH("E",AH2)))</formula>
    </cfRule>
    <cfRule type="containsText" dxfId="253" priority="202" operator="containsText" text="B">
      <formula>NOT(ISERROR(SEARCH("B",AH2)))</formula>
    </cfRule>
    <cfRule type="containsText" dxfId="252" priority="203" operator="containsText" text="A">
      <formula>NOT(ISERROR(SEARCH("A",AH2)))</formula>
    </cfRule>
  </conditionalFormatting>
  <conditionalFormatting sqref="F2:L2">
    <cfRule type="colorScale" priority="736">
      <colorScale>
        <cfvo type="min"/>
        <cfvo type="percentile" val="50"/>
        <cfvo type="max"/>
        <color rgb="FFF8696B"/>
        <color rgb="FFFFEB84"/>
        <color rgb="FF63BE7B"/>
      </colorScale>
    </cfRule>
  </conditionalFormatting>
  <conditionalFormatting sqref="Z2">
    <cfRule type="containsText" dxfId="251" priority="1" operator="containsText" text="D">
      <formula>NOT(ISERROR(SEARCH("D",Z2)))</formula>
    </cfRule>
    <cfRule type="containsText" dxfId="250" priority="2" operator="containsText" text="S">
      <formula>NOT(ISERROR(SEARCH("S",Z2)))</formula>
    </cfRule>
    <cfRule type="containsText" dxfId="249" priority="3" operator="containsText" text="F">
      <formula>NOT(ISERROR(SEARCH("F",Z2)))</formula>
    </cfRule>
    <cfRule type="containsText" dxfId="248" priority="4" operator="containsText" text="E">
      <formula>NOT(ISERROR(SEARCH("E",Z2)))</formula>
    </cfRule>
    <cfRule type="containsText" dxfId="247" priority="5" operator="containsText" text="B">
      <formula>NOT(ISERROR(SEARCH("B",Z2)))</formula>
    </cfRule>
    <cfRule type="containsText" dxfId="246" priority="6" operator="containsText" text="A">
      <formula>NOT(ISERROR(SEARCH("A",Z2)))</formula>
    </cfRule>
  </conditionalFormatting>
  <dataValidations count="1">
    <dataValidation type="list" allowBlank="1" showInputMessage="1" showErrorMessage="1" sqref="AI2" xr:uid="{00000000-0002-0000-0200-000000000000}">
      <formula1>"強風,外差し,イン先行"</formula1>
    </dataValidation>
  </dataValidations>
  <pageMargins left="0.75" right="0.75" top="1" bottom="1" header="0.3" footer="0.3"/>
  <pageSetup paperSize="9" orientation="portrait" horizontalDpi="4294967292" verticalDpi="4294967292"/>
  <ignoredErrors>
    <ignoredError sqref="M2:P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6"/>
  <sheetViews>
    <sheetView workbookViewId="0">
      <pane xSplit="5" ySplit="1" topLeftCell="I2" activePane="bottomRight" state="frozen"/>
      <selection activeCell="E24" sqref="E24"/>
      <selection pane="topRight" activeCell="E24" sqref="E24"/>
      <selection pane="bottomLeft" activeCell="E24" sqref="E24"/>
      <selection pane="bottomRight" activeCell="AG7" sqref="AG7"/>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t="s">
        <v>53</v>
      </c>
      <c r="F1" s="1" t="s">
        <v>87</v>
      </c>
      <c r="G1" s="1" t="s">
        <v>88</v>
      </c>
      <c r="H1" s="1" t="s">
        <v>89</v>
      </c>
      <c r="I1" s="1" t="s">
        <v>90</v>
      </c>
      <c r="J1" s="1" t="s">
        <v>91</v>
      </c>
      <c r="K1" s="1" t="s">
        <v>92</v>
      </c>
      <c r="L1" s="1" t="s">
        <v>105</v>
      </c>
      <c r="M1" s="1" t="s">
        <v>113</v>
      </c>
      <c r="N1" s="1" t="s">
        <v>54</v>
      </c>
      <c r="O1" s="1" t="s">
        <v>68</v>
      </c>
      <c r="P1" s="1" t="s">
        <v>55</v>
      </c>
      <c r="Q1" s="1" t="s">
        <v>56</v>
      </c>
      <c r="R1" s="2" t="s">
        <v>93</v>
      </c>
      <c r="S1" s="2" t="s">
        <v>58</v>
      </c>
      <c r="T1" s="3" t="s">
        <v>59</v>
      </c>
      <c r="U1" s="3" t="s">
        <v>60</v>
      </c>
      <c r="V1" s="3" t="s">
        <v>61</v>
      </c>
      <c r="W1" s="3" t="s">
        <v>94</v>
      </c>
      <c r="X1" s="4" t="s">
        <v>118</v>
      </c>
      <c r="Y1" s="4" t="s">
        <v>119</v>
      </c>
      <c r="Z1" s="4" t="s">
        <v>136</v>
      </c>
      <c r="AA1" s="4" t="s">
        <v>147</v>
      </c>
      <c r="AB1" s="4" t="s">
        <v>9</v>
      </c>
      <c r="AC1" s="4" t="s">
        <v>95</v>
      </c>
      <c r="AD1" s="4" t="s">
        <v>10</v>
      </c>
      <c r="AE1" s="4" t="s">
        <v>117</v>
      </c>
      <c r="AF1" s="4"/>
      <c r="AG1" s="4" t="s">
        <v>12</v>
      </c>
      <c r="AH1" s="4" t="s">
        <v>13</v>
      </c>
      <c r="AI1" s="4" t="s">
        <v>62</v>
      </c>
      <c r="AJ1" s="4" t="s">
        <v>96</v>
      </c>
      <c r="AK1" s="22" t="s">
        <v>97</v>
      </c>
      <c r="AL1" s="22" t="s">
        <v>120</v>
      </c>
    </row>
    <row r="2" spans="1:38" s="5" customFormat="1" ht="15" customHeight="1">
      <c r="A2" s="6">
        <v>43835</v>
      </c>
      <c r="B2" s="7" t="s">
        <v>134</v>
      </c>
      <c r="C2" s="8" t="s">
        <v>131</v>
      </c>
      <c r="D2" s="9">
        <v>6.4594907407407406E-2</v>
      </c>
      <c r="E2" s="33" t="s">
        <v>233</v>
      </c>
      <c r="F2" s="10">
        <v>12.5</v>
      </c>
      <c r="G2" s="10">
        <v>11.3</v>
      </c>
      <c r="H2" s="10">
        <v>11.4</v>
      </c>
      <c r="I2" s="10">
        <v>11.7</v>
      </c>
      <c r="J2" s="10">
        <v>11.6</v>
      </c>
      <c r="K2" s="10">
        <v>11.3</v>
      </c>
      <c r="L2" s="10">
        <v>11.3</v>
      </c>
      <c r="M2" s="10">
        <v>12</v>
      </c>
      <c r="N2" s="27">
        <f t="shared" ref="N2" si="0">SUM(F2:H2)</f>
        <v>35.200000000000003</v>
      </c>
      <c r="O2" s="27">
        <f t="shared" ref="O2" si="1">SUM(I2:J2)</f>
        <v>23.299999999999997</v>
      </c>
      <c r="P2" s="27">
        <f t="shared" ref="P2" si="2">SUM(K2:M2)</f>
        <v>34.6</v>
      </c>
      <c r="Q2" s="28">
        <f t="shared" ref="Q2" si="3">SUM(F2:J2)</f>
        <v>58.500000000000007</v>
      </c>
      <c r="R2" s="11" t="s">
        <v>125</v>
      </c>
      <c r="S2" s="11" t="s">
        <v>178</v>
      </c>
      <c r="T2" s="13" t="s">
        <v>181</v>
      </c>
      <c r="U2" s="13" t="s">
        <v>234</v>
      </c>
      <c r="V2" s="13" t="s">
        <v>210</v>
      </c>
      <c r="W2" s="13" t="s">
        <v>121</v>
      </c>
      <c r="X2" s="12">
        <v>12.7</v>
      </c>
      <c r="Y2" s="12">
        <v>10.1</v>
      </c>
      <c r="Z2" s="12">
        <v>10</v>
      </c>
      <c r="AA2" s="11" t="s">
        <v>123</v>
      </c>
      <c r="AB2" s="12">
        <v>0.1</v>
      </c>
      <c r="AC2" s="12">
        <v>-0.3</v>
      </c>
      <c r="AD2" s="12">
        <v>0.5</v>
      </c>
      <c r="AE2" s="12">
        <v>-0.7</v>
      </c>
      <c r="AF2" s="12"/>
      <c r="AG2" s="11" t="s">
        <v>434</v>
      </c>
      <c r="AH2" s="11" t="s">
        <v>434</v>
      </c>
      <c r="AI2" s="11" t="s">
        <v>123</v>
      </c>
      <c r="AJ2" s="8"/>
      <c r="AK2" s="8"/>
      <c r="AL2" s="31"/>
    </row>
    <row r="3" spans="1:38" s="5" customFormat="1" ht="15" customHeight="1">
      <c r="A3" s="6">
        <v>44205</v>
      </c>
      <c r="B3" s="7" t="s">
        <v>139</v>
      </c>
      <c r="C3" s="8" t="s">
        <v>131</v>
      </c>
      <c r="D3" s="9">
        <v>6.7384259259259269E-2</v>
      </c>
      <c r="E3" s="33" t="s">
        <v>283</v>
      </c>
      <c r="F3" s="10">
        <v>12.9</v>
      </c>
      <c r="G3" s="10">
        <v>11.6</v>
      </c>
      <c r="H3" s="10">
        <v>12.3</v>
      </c>
      <c r="I3" s="10">
        <v>12.7</v>
      </c>
      <c r="J3" s="10">
        <v>12.7</v>
      </c>
      <c r="K3" s="10">
        <v>12.1</v>
      </c>
      <c r="L3" s="10">
        <v>11.2</v>
      </c>
      <c r="M3" s="10">
        <v>11.7</v>
      </c>
      <c r="N3" s="27">
        <f t="shared" ref="N3:N6" si="4">SUM(F3:H3)</f>
        <v>36.799999999999997</v>
      </c>
      <c r="O3" s="27">
        <f t="shared" ref="O3:O6" si="5">SUM(I3:J3)</f>
        <v>25.4</v>
      </c>
      <c r="P3" s="27">
        <f t="shared" ref="P3:P6" si="6">SUM(K3:M3)</f>
        <v>35</v>
      </c>
      <c r="Q3" s="28">
        <f t="shared" ref="Q3:Q6" si="7">SUM(F3:J3)</f>
        <v>62.2</v>
      </c>
      <c r="R3" s="11" t="s">
        <v>125</v>
      </c>
      <c r="S3" s="11" t="s">
        <v>132</v>
      </c>
      <c r="T3" s="13" t="s">
        <v>284</v>
      </c>
      <c r="U3" s="13" t="s">
        <v>200</v>
      </c>
      <c r="V3" s="13" t="s">
        <v>280</v>
      </c>
      <c r="W3" s="13" t="s">
        <v>121</v>
      </c>
      <c r="X3" s="12">
        <v>12.2</v>
      </c>
      <c r="Y3" s="12">
        <v>12.7</v>
      </c>
      <c r="Z3" s="12">
        <v>10.9</v>
      </c>
      <c r="AA3" s="11" t="s">
        <v>123</v>
      </c>
      <c r="AB3" s="12">
        <v>1.1000000000000001</v>
      </c>
      <c r="AC3" s="12">
        <v>-0.4</v>
      </c>
      <c r="AD3" s="12">
        <v>1.4</v>
      </c>
      <c r="AE3" s="12">
        <v>-0.7</v>
      </c>
      <c r="AF3" s="12"/>
      <c r="AG3" s="11" t="s">
        <v>436</v>
      </c>
      <c r="AH3" s="11" t="s">
        <v>432</v>
      </c>
      <c r="AI3" s="11" t="s">
        <v>123</v>
      </c>
      <c r="AJ3" s="8" t="s">
        <v>329</v>
      </c>
      <c r="AK3" s="8" t="s">
        <v>426</v>
      </c>
      <c r="AL3" s="31" t="s">
        <v>427</v>
      </c>
    </row>
    <row r="4" spans="1:38" s="5" customFormat="1" ht="15" customHeight="1">
      <c r="A4" s="6">
        <v>44206</v>
      </c>
      <c r="B4" s="34" t="s">
        <v>127</v>
      </c>
      <c r="C4" s="8" t="s">
        <v>131</v>
      </c>
      <c r="D4" s="9">
        <v>6.5335648148148143E-2</v>
      </c>
      <c r="E4" s="33" t="s">
        <v>331</v>
      </c>
      <c r="F4" s="10">
        <v>12.6</v>
      </c>
      <c r="G4" s="10">
        <v>11.1</v>
      </c>
      <c r="H4" s="10">
        <v>11.3</v>
      </c>
      <c r="I4" s="10">
        <v>11.7</v>
      </c>
      <c r="J4" s="10">
        <v>12.1</v>
      </c>
      <c r="K4" s="10">
        <v>11.9</v>
      </c>
      <c r="L4" s="10">
        <v>11.9</v>
      </c>
      <c r="M4" s="10">
        <v>11.9</v>
      </c>
      <c r="N4" s="27">
        <f t="shared" si="4"/>
        <v>35</v>
      </c>
      <c r="O4" s="27">
        <f t="shared" si="5"/>
        <v>23.799999999999997</v>
      </c>
      <c r="P4" s="27">
        <f t="shared" si="6"/>
        <v>35.700000000000003</v>
      </c>
      <c r="Q4" s="28">
        <f t="shared" si="7"/>
        <v>58.800000000000004</v>
      </c>
      <c r="R4" s="11" t="s">
        <v>166</v>
      </c>
      <c r="S4" s="11" t="s">
        <v>206</v>
      </c>
      <c r="T4" s="13" t="s">
        <v>332</v>
      </c>
      <c r="U4" s="13" t="s">
        <v>190</v>
      </c>
      <c r="V4" s="13" t="s">
        <v>201</v>
      </c>
      <c r="W4" s="13" t="s">
        <v>121</v>
      </c>
      <c r="X4" s="12">
        <v>10</v>
      </c>
      <c r="Y4" s="12">
        <v>10.6</v>
      </c>
      <c r="Z4" s="12">
        <v>10.3</v>
      </c>
      <c r="AA4" s="11" t="s">
        <v>123</v>
      </c>
      <c r="AB4" s="12">
        <v>-1.3</v>
      </c>
      <c r="AC4" s="12" t="s">
        <v>430</v>
      </c>
      <c r="AD4" s="12">
        <v>-0.7</v>
      </c>
      <c r="AE4" s="12">
        <v>-0.6</v>
      </c>
      <c r="AF4" s="12"/>
      <c r="AG4" s="11" t="s">
        <v>431</v>
      </c>
      <c r="AH4" s="11" t="s">
        <v>432</v>
      </c>
      <c r="AI4" s="11" t="s">
        <v>197</v>
      </c>
      <c r="AJ4" s="8" t="s">
        <v>329</v>
      </c>
      <c r="AK4" s="8" t="s">
        <v>330</v>
      </c>
      <c r="AL4" s="31" t="s">
        <v>333</v>
      </c>
    </row>
    <row r="5" spans="1:38" s="5" customFormat="1" ht="15" customHeight="1">
      <c r="A5" s="6">
        <v>44206</v>
      </c>
      <c r="B5" s="7" t="s">
        <v>240</v>
      </c>
      <c r="C5" s="8" t="s">
        <v>131</v>
      </c>
      <c r="D5" s="9">
        <v>6.4618055555555554E-2</v>
      </c>
      <c r="E5" s="33" t="s">
        <v>352</v>
      </c>
      <c r="F5" s="10">
        <v>12.5</v>
      </c>
      <c r="G5" s="10">
        <v>10.9</v>
      </c>
      <c r="H5" s="10">
        <v>11.3</v>
      </c>
      <c r="I5" s="10">
        <v>11.6</v>
      </c>
      <c r="J5" s="10">
        <v>11.8</v>
      </c>
      <c r="K5" s="10">
        <v>11.6</v>
      </c>
      <c r="L5" s="10">
        <v>11.6</v>
      </c>
      <c r="M5" s="10">
        <v>12</v>
      </c>
      <c r="N5" s="27">
        <f t="shared" si="4"/>
        <v>34.700000000000003</v>
      </c>
      <c r="O5" s="27">
        <f t="shared" si="5"/>
        <v>23.4</v>
      </c>
      <c r="P5" s="27">
        <f t="shared" si="6"/>
        <v>35.200000000000003</v>
      </c>
      <c r="Q5" s="28">
        <f t="shared" si="7"/>
        <v>58.100000000000009</v>
      </c>
      <c r="R5" s="11" t="s">
        <v>166</v>
      </c>
      <c r="S5" s="11" t="s">
        <v>178</v>
      </c>
      <c r="T5" s="13" t="s">
        <v>353</v>
      </c>
      <c r="U5" s="13" t="s">
        <v>353</v>
      </c>
      <c r="V5" s="13" t="s">
        <v>190</v>
      </c>
      <c r="W5" s="13" t="s">
        <v>121</v>
      </c>
      <c r="X5" s="12">
        <v>10</v>
      </c>
      <c r="Y5" s="12">
        <v>10.6</v>
      </c>
      <c r="Z5" s="12">
        <v>10.3</v>
      </c>
      <c r="AA5" s="11" t="s">
        <v>123</v>
      </c>
      <c r="AB5" s="12">
        <v>-1.1000000000000001</v>
      </c>
      <c r="AC5" s="12" t="s">
        <v>430</v>
      </c>
      <c r="AD5" s="12">
        <v>-0.5</v>
      </c>
      <c r="AE5" s="12">
        <v>-0.6</v>
      </c>
      <c r="AF5" s="12"/>
      <c r="AG5" s="11" t="s">
        <v>431</v>
      </c>
      <c r="AH5" s="11" t="s">
        <v>432</v>
      </c>
      <c r="AI5" s="11" t="s">
        <v>197</v>
      </c>
      <c r="AJ5" s="8" t="s">
        <v>329</v>
      </c>
      <c r="AK5" s="8"/>
      <c r="AL5" s="31"/>
    </row>
    <row r="6" spans="1:38" s="5" customFormat="1" ht="15" customHeight="1">
      <c r="A6" s="6">
        <v>44207</v>
      </c>
      <c r="B6" s="7" t="s">
        <v>126</v>
      </c>
      <c r="C6" s="8" t="s">
        <v>131</v>
      </c>
      <c r="D6" s="9">
        <v>6.5277777777777782E-2</v>
      </c>
      <c r="E6" s="33" t="s">
        <v>386</v>
      </c>
      <c r="F6" s="10">
        <v>12.7</v>
      </c>
      <c r="G6" s="10">
        <v>11.2</v>
      </c>
      <c r="H6" s="10">
        <v>11.4</v>
      </c>
      <c r="I6" s="10">
        <v>11.3</v>
      </c>
      <c r="J6" s="10">
        <v>11.8</v>
      </c>
      <c r="K6" s="10">
        <v>11.4</v>
      </c>
      <c r="L6" s="10">
        <v>11.7</v>
      </c>
      <c r="M6" s="10">
        <v>12.5</v>
      </c>
      <c r="N6" s="27">
        <f t="shared" si="4"/>
        <v>35.299999999999997</v>
      </c>
      <c r="O6" s="27">
        <f t="shared" si="5"/>
        <v>23.1</v>
      </c>
      <c r="P6" s="27">
        <f t="shared" si="6"/>
        <v>35.6</v>
      </c>
      <c r="Q6" s="28">
        <f t="shared" si="7"/>
        <v>58.399999999999991</v>
      </c>
      <c r="R6" s="11" t="s">
        <v>166</v>
      </c>
      <c r="S6" s="11" t="s">
        <v>178</v>
      </c>
      <c r="T6" s="13" t="s">
        <v>181</v>
      </c>
      <c r="U6" s="13" t="s">
        <v>387</v>
      </c>
      <c r="V6" s="13" t="s">
        <v>387</v>
      </c>
      <c r="W6" s="13" t="s">
        <v>121</v>
      </c>
      <c r="X6" s="12">
        <v>13.6</v>
      </c>
      <c r="Y6" s="12">
        <v>12.1</v>
      </c>
      <c r="Z6" s="12">
        <v>10.199999999999999</v>
      </c>
      <c r="AA6" s="11" t="s">
        <v>123</v>
      </c>
      <c r="AB6" s="12">
        <v>-0.8</v>
      </c>
      <c r="AC6" s="12" t="s">
        <v>430</v>
      </c>
      <c r="AD6" s="12">
        <v>-0.2</v>
      </c>
      <c r="AE6" s="12">
        <v>-0.6</v>
      </c>
      <c r="AF6" s="12"/>
      <c r="AG6" s="11" t="s">
        <v>432</v>
      </c>
      <c r="AH6" s="11" t="s">
        <v>432</v>
      </c>
      <c r="AI6" s="11" t="s">
        <v>123</v>
      </c>
      <c r="AJ6" s="8"/>
      <c r="AK6" s="8" t="s">
        <v>394</v>
      </c>
      <c r="AL6" s="31" t="s">
        <v>395</v>
      </c>
    </row>
  </sheetData>
  <autoFilter ref="A1:AK2" xr:uid="{00000000-0009-0000-0000-000003000000}"/>
  <phoneticPr fontId="11"/>
  <conditionalFormatting sqref="AG2:AH2">
    <cfRule type="containsText" dxfId="245" priority="375" operator="containsText" text="E">
      <formula>NOT(ISERROR(SEARCH("E",AG2)))</formula>
    </cfRule>
    <cfRule type="containsText" dxfId="244" priority="376" operator="containsText" text="B">
      <formula>NOT(ISERROR(SEARCH("B",AG2)))</formula>
    </cfRule>
    <cfRule type="containsText" dxfId="243" priority="377" operator="containsText" text="A">
      <formula>NOT(ISERROR(SEARCH("A",AG2)))</formula>
    </cfRule>
  </conditionalFormatting>
  <conditionalFormatting sqref="AI2">
    <cfRule type="containsText" dxfId="242" priority="372" operator="containsText" text="E">
      <formula>NOT(ISERROR(SEARCH("E",AI2)))</formula>
    </cfRule>
    <cfRule type="containsText" dxfId="241" priority="373" operator="containsText" text="B">
      <formula>NOT(ISERROR(SEARCH("B",AI2)))</formula>
    </cfRule>
    <cfRule type="containsText" dxfId="240" priority="374" operator="containsText" text="A">
      <formula>NOT(ISERROR(SEARCH("A",AI2)))</formula>
    </cfRule>
  </conditionalFormatting>
  <conditionalFormatting sqref="F2:M2">
    <cfRule type="colorScale" priority="747">
      <colorScale>
        <cfvo type="min"/>
        <cfvo type="percentile" val="50"/>
        <cfvo type="max"/>
        <color rgb="FFF8696B"/>
        <color rgb="FFFFEB84"/>
        <color rgb="FF63BE7B"/>
      </colorScale>
    </cfRule>
  </conditionalFormatting>
  <conditionalFormatting sqref="AA2">
    <cfRule type="containsText" dxfId="239" priority="35" operator="containsText" text="D">
      <formula>NOT(ISERROR(SEARCH("D",AA2)))</formula>
    </cfRule>
    <cfRule type="containsText" dxfId="238" priority="36" operator="containsText" text="S">
      <formula>NOT(ISERROR(SEARCH("S",AA2)))</formula>
    </cfRule>
    <cfRule type="containsText" dxfId="237" priority="37" operator="containsText" text="F">
      <formula>NOT(ISERROR(SEARCH("F",AA2)))</formula>
    </cfRule>
    <cfRule type="containsText" dxfId="236" priority="38" operator="containsText" text="E">
      <formula>NOT(ISERROR(SEARCH("E",AA2)))</formula>
    </cfRule>
    <cfRule type="containsText" dxfId="235" priority="39" operator="containsText" text="B">
      <formula>NOT(ISERROR(SEARCH("B",AA2)))</formula>
    </cfRule>
    <cfRule type="containsText" dxfId="234" priority="40" operator="containsText" text="A">
      <formula>NOT(ISERROR(SEARCH("A",AA2)))</formula>
    </cfRule>
  </conditionalFormatting>
  <conditionalFormatting sqref="AG3:AH6">
    <cfRule type="containsText" dxfId="233" priority="31" operator="containsText" text="E">
      <formula>NOT(ISERROR(SEARCH("E",AG3)))</formula>
    </cfRule>
    <cfRule type="containsText" dxfId="232" priority="32" operator="containsText" text="B">
      <formula>NOT(ISERROR(SEARCH("B",AG3)))</formula>
    </cfRule>
    <cfRule type="containsText" dxfId="231" priority="33" operator="containsText" text="A">
      <formula>NOT(ISERROR(SEARCH("A",AG3)))</formula>
    </cfRule>
  </conditionalFormatting>
  <conditionalFormatting sqref="AJ6">
    <cfRule type="containsText" dxfId="230" priority="28" operator="containsText" text="E">
      <formula>NOT(ISERROR(SEARCH("E",AJ6)))</formula>
    </cfRule>
    <cfRule type="containsText" dxfId="229" priority="29" operator="containsText" text="B">
      <formula>NOT(ISERROR(SEARCH("B",AJ6)))</formula>
    </cfRule>
    <cfRule type="containsText" dxfId="228" priority="30" operator="containsText" text="A">
      <formula>NOT(ISERROR(SEARCH("A",AJ6)))</formula>
    </cfRule>
  </conditionalFormatting>
  <conditionalFormatting sqref="F3:M6">
    <cfRule type="colorScale" priority="34">
      <colorScale>
        <cfvo type="min"/>
        <cfvo type="percentile" val="50"/>
        <cfvo type="max"/>
        <color rgb="FFF8696B"/>
        <color rgb="FFFFEB84"/>
        <color rgb="FF63BE7B"/>
      </colorScale>
    </cfRule>
  </conditionalFormatting>
  <conditionalFormatting sqref="AA3:AA6">
    <cfRule type="containsText" dxfId="227" priority="16" operator="containsText" text="D">
      <formula>NOT(ISERROR(SEARCH("D",AA3)))</formula>
    </cfRule>
    <cfRule type="containsText" dxfId="226" priority="17" operator="containsText" text="S">
      <formula>NOT(ISERROR(SEARCH("S",AA3)))</formula>
    </cfRule>
    <cfRule type="containsText" dxfId="225" priority="18" operator="containsText" text="F">
      <formula>NOT(ISERROR(SEARCH("F",AA3)))</formula>
    </cfRule>
    <cfRule type="containsText" dxfId="224" priority="19" operator="containsText" text="E">
      <formula>NOT(ISERROR(SEARCH("E",AA3)))</formula>
    </cfRule>
    <cfRule type="containsText" dxfId="223" priority="20" operator="containsText" text="B">
      <formula>NOT(ISERROR(SEARCH("B",AA3)))</formula>
    </cfRule>
    <cfRule type="containsText" dxfId="222" priority="21" operator="containsText" text="A">
      <formula>NOT(ISERROR(SEARCH("A",AA3)))</formula>
    </cfRule>
  </conditionalFormatting>
  <conditionalFormatting sqref="AI3:AI6">
    <cfRule type="containsText" dxfId="221" priority="13" operator="containsText" text="E">
      <formula>NOT(ISERROR(SEARCH("E",AI3)))</formula>
    </cfRule>
    <cfRule type="containsText" dxfId="220" priority="14" operator="containsText" text="B">
      <formula>NOT(ISERROR(SEARCH("B",AI3)))</formula>
    </cfRule>
    <cfRule type="containsText" dxfId="219" priority="15" operator="containsText" text="A">
      <formula>NOT(ISERROR(SEARCH("A",AI3)))</formula>
    </cfRule>
  </conditionalFormatting>
  <conditionalFormatting sqref="AJ3">
    <cfRule type="containsText" dxfId="218" priority="10" operator="containsText" text="E">
      <formula>NOT(ISERROR(SEARCH("E",AJ3)))</formula>
    </cfRule>
    <cfRule type="containsText" dxfId="217" priority="11" operator="containsText" text="B">
      <formula>NOT(ISERROR(SEARCH("B",AJ3)))</formula>
    </cfRule>
    <cfRule type="containsText" dxfId="216" priority="12" operator="containsText" text="A">
      <formula>NOT(ISERROR(SEARCH("A",AJ3)))</formula>
    </cfRule>
  </conditionalFormatting>
  <conditionalFormatting sqref="AJ4">
    <cfRule type="containsText" dxfId="215" priority="7" operator="containsText" text="E">
      <formula>NOT(ISERROR(SEARCH("E",AJ4)))</formula>
    </cfRule>
    <cfRule type="containsText" dxfId="214" priority="8" operator="containsText" text="B">
      <formula>NOT(ISERROR(SEARCH("B",AJ4)))</formula>
    </cfRule>
    <cfRule type="containsText" dxfId="213" priority="9" operator="containsText" text="A">
      <formula>NOT(ISERROR(SEARCH("A",AJ4)))</formula>
    </cfRule>
  </conditionalFormatting>
  <conditionalFormatting sqref="AJ5">
    <cfRule type="containsText" dxfId="212" priority="4" operator="containsText" text="E">
      <formula>NOT(ISERROR(SEARCH("E",AJ5)))</formula>
    </cfRule>
    <cfRule type="containsText" dxfId="211" priority="5" operator="containsText" text="B">
      <formula>NOT(ISERROR(SEARCH("B",AJ5)))</formula>
    </cfRule>
    <cfRule type="containsText" dxfId="210" priority="6" operator="containsText" text="A">
      <formula>NOT(ISERROR(SEARCH("A",AJ5)))</formula>
    </cfRule>
  </conditionalFormatting>
  <conditionalFormatting sqref="AJ2">
    <cfRule type="containsText" dxfId="209" priority="1" operator="containsText" text="E">
      <formula>NOT(ISERROR(SEARCH("E",AJ2)))</formula>
    </cfRule>
    <cfRule type="containsText" dxfId="208" priority="2" operator="containsText" text="B">
      <formula>NOT(ISERROR(SEARCH("B",AJ2)))</formula>
    </cfRule>
    <cfRule type="containsText" dxfId="207" priority="3" operator="containsText" text="A">
      <formula>NOT(ISERROR(SEARCH("A",AJ2)))</formula>
    </cfRule>
  </conditionalFormatting>
  <dataValidations count="1">
    <dataValidation type="list" allowBlank="1" showInputMessage="1" showErrorMessage="1" sqref="AJ2:AJ6"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Q2 N3:Q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6"/>
  <sheetViews>
    <sheetView workbookViewId="0">
      <pane xSplit="5" ySplit="1" topLeftCell="X2" activePane="bottomRight" state="frozen"/>
      <selection activeCell="E24" sqref="E24"/>
      <selection pane="topRight" activeCell="E24" sqref="E24"/>
      <selection pane="bottomLeft" activeCell="E24" sqref="E24"/>
      <selection pane="bottomRight" activeCell="AD5" sqref="AD5:AJ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49</v>
      </c>
      <c r="B1" s="1" t="s">
        <v>85</v>
      </c>
      <c r="C1" s="1" t="s">
        <v>51</v>
      </c>
      <c r="D1" s="1" t="s">
        <v>86</v>
      </c>
      <c r="E1" s="1" t="s">
        <v>53</v>
      </c>
      <c r="F1" s="1" t="s">
        <v>87</v>
      </c>
      <c r="G1" s="1" t="s">
        <v>88</v>
      </c>
      <c r="H1" s="1" t="s">
        <v>89</v>
      </c>
      <c r="I1" s="1" t="s">
        <v>90</v>
      </c>
      <c r="J1" s="1" t="s">
        <v>91</v>
      </c>
      <c r="K1" s="1" t="s">
        <v>92</v>
      </c>
      <c r="L1" s="1" t="s">
        <v>105</v>
      </c>
      <c r="M1" s="1" t="s">
        <v>113</v>
      </c>
      <c r="N1" s="1" t="s">
        <v>114</v>
      </c>
      <c r="O1" s="1" t="s">
        <v>115</v>
      </c>
      <c r="P1" s="1" t="s">
        <v>54</v>
      </c>
      <c r="Q1" s="1" t="s">
        <v>80</v>
      </c>
      <c r="R1" s="1" t="s">
        <v>55</v>
      </c>
      <c r="S1" s="1" t="s">
        <v>56</v>
      </c>
      <c r="T1" s="2" t="s">
        <v>93</v>
      </c>
      <c r="U1" s="2" t="s">
        <v>58</v>
      </c>
      <c r="V1" s="3" t="s">
        <v>59</v>
      </c>
      <c r="W1" s="3" t="s">
        <v>60</v>
      </c>
      <c r="X1" s="3" t="s">
        <v>61</v>
      </c>
      <c r="Y1" s="3" t="s">
        <v>94</v>
      </c>
      <c r="Z1" s="4" t="s">
        <v>118</v>
      </c>
      <c r="AA1" s="4" t="s">
        <v>119</v>
      </c>
      <c r="AB1" s="4" t="s">
        <v>136</v>
      </c>
      <c r="AC1" s="4" t="s">
        <v>147</v>
      </c>
      <c r="AD1" s="4" t="s">
        <v>9</v>
      </c>
      <c r="AE1" s="4" t="s">
        <v>95</v>
      </c>
      <c r="AF1" s="4" t="s">
        <v>10</v>
      </c>
      <c r="AG1" s="4" t="s">
        <v>11</v>
      </c>
      <c r="AH1" s="4"/>
      <c r="AI1" s="4" t="s">
        <v>12</v>
      </c>
      <c r="AJ1" s="4" t="s">
        <v>13</v>
      </c>
      <c r="AK1" s="4" t="s">
        <v>62</v>
      </c>
      <c r="AL1" s="4" t="s">
        <v>96</v>
      </c>
      <c r="AM1" s="22" t="s">
        <v>97</v>
      </c>
      <c r="AN1" s="22" t="s">
        <v>120</v>
      </c>
    </row>
    <row r="2" spans="1:40" s="5" customFormat="1">
      <c r="A2" s="6">
        <v>43835</v>
      </c>
      <c r="B2" s="25" t="s">
        <v>139</v>
      </c>
      <c r="C2" s="8" t="s">
        <v>131</v>
      </c>
      <c r="D2" s="9">
        <v>8.548611111111111E-2</v>
      </c>
      <c r="E2" s="8" t="s">
        <v>193</v>
      </c>
      <c r="F2" s="10">
        <v>12.6</v>
      </c>
      <c r="G2" s="10">
        <v>11.5</v>
      </c>
      <c r="H2" s="10">
        <v>13.9</v>
      </c>
      <c r="I2" s="10">
        <v>13.8</v>
      </c>
      <c r="J2" s="10">
        <v>12.9</v>
      </c>
      <c r="K2" s="10">
        <v>12.7</v>
      </c>
      <c r="L2" s="10">
        <v>12.3</v>
      </c>
      <c r="M2" s="10">
        <v>11.3</v>
      </c>
      <c r="N2" s="10">
        <v>11.3</v>
      </c>
      <c r="O2" s="10">
        <v>11.3</v>
      </c>
      <c r="P2" s="27">
        <f t="shared" ref="P2:P3" si="0">SUM(F2:H2)</f>
        <v>38</v>
      </c>
      <c r="Q2" s="27">
        <f t="shared" ref="Q2:Q3" si="1">SUM(I2:L2)</f>
        <v>51.7</v>
      </c>
      <c r="R2" s="27">
        <f t="shared" ref="R2:R3" si="2">SUM(M2:O2)</f>
        <v>33.900000000000006</v>
      </c>
      <c r="S2" s="28">
        <f t="shared" ref="S2:S3" si="3">SUM(F2:J2)</f>
        <v>64.7</v>
      </c>
      <c r="T2" s="11" t="s">
        <v>192</v>
      </c>
      <c r="U2" s="11" t="s">
        <v>132</v>
      </c>
      <c r="V2" s="13" t="s">
        <v>194</v>
      </c>
      <c r="W2" s="13" t="s">
        <v>195</v>
      </c>
      <c r="X2" s="13" t="s">
        <v>196</v>
      </c>
      <c r="Y2" s="13" t="s">
        <v>121</v>
      </c>
      <c r="Z2" s="12">
        <v>12.7</v>
      </c>
      <c r="AA2" s="12">
        <v>10.1</v>
      </c>
      <c r="AB2" s="12">
        <v>10</v>
      </c>
      <c r="AC2" s="11" t="s">
        <v>123</v>
      </c>
      <c r="AD2" s="12">
        <v>1.1000000000000001</v>
      </c>
      <c r="AE2" s="12">
        <v>-1.2</v>
      </c>
      <c r="AF2" s="12">
        <v>0.8</v>
      </c>
      <c r="AG2" s="12">
        <v>-0.9</v>
      </c>
      <c r="AH2" s="12"/>
      <c r="AI2" s="11" t="s">
        <v>434</v>
      </c>
      <c r="AJ2" s="11" t="s">
        <v>432</v>
      </c>
      <c r="AK2" s="11" t="s">
        <v>197</v>
      </c>
      <c r="AL2" s="8" t="s">
        <v>329</v>
      </c>
      <c r="AM2" s="30" t="s">
        <v>202</v>
      </c>
      <c r="AN2" s="31" t="s">
        <v>203</v>
      </c>
    </row>
    <row r="3" spans="1:40" s="5" customFormat="1">
      <c r="A3" s="6">
        <v>43835</v>
      </c>
      <c r="B3" s="25" t="s">
        <v>133</v>
      </c>
      <c r="C3" s="8" t="s">
        <v>131</v>
      </c>
      <c r="D3" s="9">
        <v>8.4108796296296293E-2</v>
      </c>
      <c r="E3" s="8" t="s">
        <v>198</v>
      </c>
      <c r="F3" s="10">
        <v>12.8</v>
      </c>
      <c r="G3" s="10">
        <v>11.3</v>
      </c>
      <c r="H3" s="10">
        <v>13.3</v>
      </c>
      <c r="I3" s="10">
        <v>13</v>
      </c>
      <c r="J3" s="10">
        <v>11.9</v>
      </c>
      <c r="K3" s="10">
        <v>11.7</v>
      </c>
      <c r="L3" s="10">
        <v>12</v>
      </c>
      <c r="M3" s="10">
        <v>11.6</v>
      </c>
      <c r="N3" s="10">
        <v>11.7</v>
      </c>
      <c r="O3" s="10">
        <v>12.4</v>
      </c>
      <c r="P3" s="27">
        <f t="shared" si="0"/>
        <v>37.400000000000006</v>
      </c>
      <c r="Q3" s="27">
        <f t="shared" si="1"/>
        <v>48.599999999999994</v>
      </c>
      <c r="R3" s="27">
        <f t="shared" si="2"/>
        <v>35.699999999999996</v>
      </c>
      <c r="S3" s="28">
        <f t="shared" si="3"/>
        <v>62.300000000000004</v>
      </c>
      <c r="T3" s="11" t="s">
        <v>125</v>
      </c>
      <c r="U3" s="11" t="s">
        <v>178</v>
      </c>
      <c r="V3" s="13" t="s">
        <v>199</v>
      </c>
      <c r="W3" s="13" t="s">
        <v>200</v>
      </c>
      <c r="X3" s="13" t="s">
        <v>201</v>
      </c>
      <c r="Y3" s="13" t="s">
        <v>121</v>
      </c>
      <c r="Z3" s="12">
        <v>12.7</v>
      </c>
      <c r="AA3" s="12">
        <v>10.1</v>
      </c>
      <c r="AB3" s="12">
        <v>10</v>
      </c>
      <c r="AC3" s="11" t="s">
        <v>123</v>
      </c>
      <c r="AD3" s="12">
        <v>0.4</v>
      </c>
      <c r="AE3" s="12">
        <v>-0.5</v>
      </c>
      <c r="AF3" s="12">
        <v>0.8</v>
      </c>
      <c r="AG3" s="12">
        <v>-0.9</v>
      </c>
      <c r="AH3" s="12"/>
      <c r="AI3" s="11" t="s">
        <v>434</v>
      </c>
      <c r="AJ3" s="11" t="s">
        <v>434</v>
      </c>
      <c r="AK3" s="11" t="s">
        <v>155</v>
      </c>
      <c r="AL3" s="8" t="s">
        <v>329</v>
      </c>
      <c r="AM3" s="26" t="s">
        <v>204</v>
      </c>
      <c r="AN3" s="31" t="s">
        <v>205</v>
      </c>
    </row>
    <row r="4" spans="1:40" s="5" customFormat="1">
      <c r="A4" s="6">
        <v>44205</v>
      </c>
      <c r="B4" s="25" t="s">
        <v>127</v>
      </c>
      <c r="C4" s="8" t="s">
        <v>131</v>
      </c>
      <c r="D4" s="9">
        <v>8.4050925925925932E-2</v>
      </c>
      <c r="E4" s="8" t="s">
        <v>279</v>
      </c>
      <c r="F4" s="10">
        <v>12.8</v>
      </c>
      <c r="G4" s="10">
        <v>11.1</v>
      </c>
      <c r="H4" s="10">
        <v>12.8</v>
      </c>
      <c r="I4" s="10">
        <v>12.5</v>
      </c>
      <c r="J4" s="10">
        <v>12</v>
      </c>
      <c r="K4" s="10">
        <v>12.2</v>
      </c>
      <c r="L4" s="10">
        <v>11.9</v>
      </c>
      <c r="M4" s="10">
        <v>11.7</v>
      </c>
      <c r="N4" s="10">
        <v>11.9</v>
      </c>
      <c r="O4" s="10">
        <v>12.3</v>
      </c>
      <c r="P4" s="27">
        <f t="shared" ref="P4:P6" si="4">SUM(F4:H4)</f>
        <v>36.700000000000003</v>
      </c>
      <c r="Q4" s="27">
        <f t="shared" ref="Q4:Q6" si="5">SUM(I4:L4)</f>
        <v>48.6</v>
      </c>
      <c r="R4" s="27">
        <f t="shared" ref="R4:R6" si="6">SUM(M4:O4)</f>
        <v>35.900000000000006</v>
      </c>
      <c r="S4" s="28">
        <f t="shared" ref="S4:S6" si="7">SUM(F4:J4)</f>
        <v>61.2</v>
      </c>
      <c r="T4" s="11" t="s">
        <v>166</v>
      </c>
      <c r="U4" s="11" t="s">
        <v>206</v>
      </c>
      <c r="V4" s="13" t="s">
        <v>210</v>
      </c>
      <c r="W4" s="13" t="s">
        <v>158</v>
      </c>
      <c r="X4" s="13" t="s">
        <v>280</v>
      </c>
      <c r="Y4" s="13" t="s">
        <v>121</v>
      </c>
      <c r="Z4" s="12">
        <v>12.2</v>
      </c>
      <c r="AA4" s="12">
        <v>12.7</v>
      </c>
      <c r="AB4" s="12">
        <v>10.9</v>
      </c>
      <c r="AC4" s="11" t="s">
        <v>123</v>
      </c>
      <c r="AD4" s="12">
        <v>-1</v>
      </c>
      <c r="AE4" s="12" t="s">
        <v>430</v>
      </c>
      <c r="AF4" s="12">
        <v>-0.1</v>
      </c>
      <c r="AG4" s="12">
        <v>-0.9</v>
      </c>
      <c r="AH4" s="12"/>
      <c r="AI4" s="11" t="s">
        <v>432</v>
      </c>
      <c r="AJ4" s="11" t="s">
        <v>432</v>
      </c>
      <c r="AK4" s="11" t="s">
        <v>123</v>
      </c>
      <c r="AL4" s="8" t="s">
        <v>329</v>
      </c>
      <c r="AM4" s="26" t="s">
        <v>281</v>
      </c>
      <c r="AN4" s="31" t="s">
        <v>282</v>
      </c>
    </row>
    <row r="5" spans="1:40" s="5" customFormat="1">
      <c r="A5" s="6">
        <v>44206</v>
      </c>
      <c r="B5" s="25" t="s">
        <v>129</v>
      </c>
      <c r="C5" s="8" t="s">
        <v>131</v>
      </c>
      <c r="D5" s="9">
        <v>8.2719907407407409E-2</v>
      </c>
      <c r="E5" s="8" t="s">
        <v>346</v>
      </c>
      <c r="F5" s="10">
        <v>13</v>
      </c>
      <c r="G5" s="10">
        <v>10.7</v>
      </c>
      <c r="H5" s="10">
        <v>11.9</v>
      </c>
      <c r="I5" s="10">
        <v>12.2</v>
      </c>
      <c r="J5" s="10">
        <v>12.2</v>
      </c>
      <c r="K5" s="10">
        <v>12.4</v>
      </c>
      <c r="L5" s="10">
        <v>12.1</v>
      </c>
      <c r="M5" s="10">
        <v>11.9</v>
      </c>
      <c r="N5" s="10">
        <v>11.6</v>
      </c>
      <c r="O5" s="10">
        <v>11.7</v>
      </c>
      <c r="P5" s="27">
        <f t="shared" si="4"/>
        <v>35.6</v>
      </c>
      <c r="Q5" s="27">
        <f t="shared" si="5"/>
        <v>48.9</v>
      </c>
      <c r="R5" s="27">
        <f t="shared" si="6"/>
        <v>35.200000000000003</v>
      </c>
      <c r="S5" s="28">
        <f t="shared" si="7"/>
        <v>60</v>
      </c>
      <c r="T5" s="11" t="s">
        <v>125</v>
      </c>
      <c r="U5" s="11" t="s">
        <v>178</v>
      </c>
      <c r="V5" s="13" t="s">
        <v>124</v>
      </c>
      <c r="W5" s="13" t="s">
        <v>257</v>
      </c>
      <c r="X5" s="13" t="s">
        <v>347</v>
      </c>
      <c r="Y5" s="13" t="s">
        <v>121</v>
      </c>
      <c r="Z5" s="12">
        <v>10</v>
      </c>
      <c r="AA5" s="12">
        <v>10.6</v>
      </c>
      <c r="AB5" s="12">
        <v>10.3</v>
      </c>
      <c r="AC5" s="11" t="s">
        <v>123</v>
      </c>
      <c r="AD5" s="12">
        <v>-0.6</v>
      </c>
      <c r="AE5" s="12" t="s">
        <v>430</v>
      </c>
      <c r="AF5" s="12">
        <v>0.2</v>
      </c>
      <c r="AG5" s="12">
        <v>-0.8</v>
      </c>
      <c r="AH5" s="12"/>
      <c r="AI5" s="11" t="s">
        <v>432</v>
      </c>
      <c r="AJ5" s="11" t="s">
        <v>434</v>
      </c>
      <c r="AK5" s="11" t="s">
        <v>123</v>
      </c>
      <c r="AL5" s="8" t="s">
        <v>329</v>
      </c>
      <c r="AM5" s="26" t="s">
        <v>345</v>
      </c>
      <c r="AN5" s="31" t="s">
        <v>348</v>
      </c>
    </row>
    <row r="6" spans="1:40" s="5" customFormat="1">
      <c r="A6" s="6">
        <v>44207</v>
      </c>
      <c r="B6" s="25" t="s">
        <v>251</v>
      </c>
      <c r="C6" s="8" t="s">
        <v>131</v>
      </c>
      <c r="D6" s="9">
        <v>8.3379629629629637E-2</v>
      </c>
      <c r="E6" s="33" t="s">
        <v>380</v>
      </c>
      <c r="F6" s="10">
        <v>12.7</v>
      </c>
      <c r="G6" s="10">
        <v>10.5</v>
      </c>
      <c r="H6" s="10">
        <v>12.1</v>
      </c>
      <c r="I6" s="10">
        <v>12.3</v>
      </c>
      <c r="J6" s="10">
        <v>12.7</v>
      </c>
      <c r="K6" s="10">
        <v>11.9</v>
      </c>
      <c r="L6" s="10">
        <v>12.2</v>
      </c>
      <c r="M6" s="10">
        <v>12</v>
      </c>
      <c r="N6" s="10">
        <v>11.9</v>
      </c>
      <c r="O6" s="10">
        <v>12.1</v>
      </c>
      <c r="P6" s="27">
        <f t="shared" si="4"/>
        <v>35.299999999999997</v>
      </c>
      <c r="Q6" s="27">
        <f t="shared" si="5"/>
        <v>49.099999999999994</v>
      </c>
      <c r="R6" s="27">
        <f t="shared" si="6"/>
        <v>36</v>
      </c>
      <c r="S6" s="28">
        <f t="shared" si="7"/>
        <v>60.3</v>
      </c>
      <c r="T6" s="11" t="s">
        <v>125</v>
      </c>
      <c r="U6" s="11" t="s">
        <v>178</v>
      </c>
      <c r="V6" s="13" t="s">
        <v>381</v>
      </c>
      <c r="W6" s="13" t="s">
        <v>210</v>
      </c>
      <c r="X6" s="13" t="s">
        <v>359</v>
      </c>
      <c r="Y6" s="13" t="s">
        <v>121</v>
      </c>
      <c r="Z6" s="12">
        <v>13.6</v>
      </c>
      <c r="AA6" s="12">
        <v>12.1</v>
      </c>
      <c r="AB6" s="12">
        <v>10.199999999999999</v>
      </c>
      <c r="AC6" s="11" t="s">
        <v>123</v>
      </c>
      <c r="AD6" s="12">
        <v>0.8</v>
      </c>
      <c r="AE6" s="12" t="s">
        <v>430</v>
      </c>
      <c r="AF6" s="12">
        <v>1.6</v>
      </c>
      <c r="AG6" s="12">
        <v>-0.8</v>
      </c>
      <c r="AH6" s="12"/>
      <c r="AI6" s="11" t="s">
        <v>433</v>
      </c>
      <c r="AJ6" s="11" t="s">
        <v>432</v>
      </c>
      <c r="AK6" s="11" t="s">
        <v>123</v>
      </c>
      <c r="AL6" s="8"/>
      <c r="AM6" s="26" t="s">
        <v>390</v>
      </c>
      <c r="AN6" s="31" t="s">
        <v>391</v>
      </c>
    </row>
  </sheetData>
  <autoFilter ref="A1:AM1" xr:uid="{00000000-0009-0000-0000-000004000000}"/>
  <phoneticPr fontId="11"/>
  <conditionalFormatting sqref="AI2:AJ3">
    <cfRule type="containsText" dxfId="206" priority="304" operator="containsText" text="E">
      <formula>NOT(ISERROR(SEARCH("E",AI2)))</formula>
    </cfRule>
    <cfRule type="containsText" dxfId="205" priority="305" operator="containsText" text="B">
      <formula>NOT(ISERROR(SEARCH("B",AI2)))</formula>
    </cfRule>
    <cfRule type="containsText" dxfId="204" priority="306" operator="containsText" text="A">
      <formula>NOT(ISERROR(SEARCH("A",AI2)))</formula>
    </cfRule>
  </conditionalFormatting>
  <conditionalFormatting sqref="AK2:AK3">
    <cfRule type="containsText" dxfId="203" priority="301" operator="containsText" text="E">
      <formula>NOT(ISERROR(SEARCH("E",AK2)))</formula>
    </cfRule>
    <cfRule type="containsText" dxfId="202" priority="302" operator="containsText" text="B">
      <formula>NOT(ISERROR(SEARCH("B",AK2)))</formula>
    </cfRule>
    <cfRule type="containsText" dxfId="201" priority="303" operator="containsText" text="A">
      <formula>NOT(ISERROR(SEARCH("A",AK2)))</formula>
    </cfRule>
  </conditionalFormatting>
  <conditionalFormatting sqref="F2:O3">
    <cfRule type="colorScale" priority="778">
      <colorScale>
        <cfvo type="min"/>
        <cfvo type="percentile" val="50"/>
        <cfvo type="max"/>
        <color rgb="FFF8696B"/>
        <color rgb="FFFFEB84"/>
        <color rgb="FF63BE7B"/>
      </colorScale>
    </cfRule>
  </conditionalFormatting>
  <conditionalFormatting sqref="AC2">
    <cfRule type="containsText" dxfId="200" priority="38" operator="containsText" text="D">
      <formula>NOT(ISERROR(SEARCH("D",AC2)))</formula>
    </cfRule>
    <cfRule type="containsText" dxfId="199" priority="39" operator="containsText" text="S">
      <formula>NOT(ISERROR(SEARCH("S",AC2)))</formula>
    </cfRule>
    <cfRule type="containsText" dxfId="198" priority="40" operator="containsText" text="F">
      <formula>NOT(ISERROR(SEARCH("F",AC2)))</formula>
    </cfRule>
    <cfRule type="containsText" dxfId="197" priority="41" operator="containsText" text="E">
      <formula>NOT(ISERROR(SEARCH("E",AC2)))</formula>
    </cfRule>
    <cfRule type="containsText" dxfId="196" priority="42" operator="containsText" text="B">
      <formula>NOT(ISERROR(SEARCH("B",AC2)))</formula>
    </cfRule>
    <cfRule type="containsText" dxfId="195" priority="43" operator="containsText" text="A">
      <formula>NOT(ISERROR(SEARCH("A",AC2)))</formula>
    </cfRule>
  </conditionalFormatting>
  <conditionalFormatting sqref="AC3">
    <cfRule type="containsText" dxfId="194" priority="32" operator="containsText" text="D">
      <formula>NOT(ISERROR(SEARCH("D",AC3)))</formula>
    </cfRule>
    <cfRule type="containsText" dxfId="193" priority="33" operator="containsText" text="S">
      <formula>NOT(ISERROR(SEARCH("S",AC3)))</formula>
    </cfRule>
    <cfRule type="containsText" dxfId="192" priority="34" operator="containsText" text="F">
      <formula>NOT(ISERROR(SEARCH("F",AC3)))</formula>
    </cfRule>
    <cfRule type="containsText" dxfId="191" priority="35" operator="containsText" text="E">
      <formula>NOT(ISERROR(SEARCH("E",AC3)))</formula>
    </cfRule>
    <cfRule type="containsText" dxfId="190" priority="36" operator="containsText" text="B">
      <formula>NOT(ISERROR(SEARCH("B",AC3)))</formula>
    </cfRule>
    <cfRule type="containsText" dxfId="189" priority="37" operator="containsText" text="A">
      <formula>NOT(ISERROR(SEARCH("A",AC3)))</formula>
    </cfRule>
  </conditionalFormatting>
  <conditionalFormatting sqref="AI4:AJ6">
    <cfRule type="containsText" dxfId="188" priority="28" operator="containsText" text="E">
      <formula>NOT(ISERROR(SEARCH("E",AI4)))</formula>
    </cfRule>
    <cfRule type="containsText" dxfId="187" priority="29" operator="containsText" text="B">
      <formula>NOT(ISERROR(SEARCH("B",AI4)))</formula>
    </cfRule>
    <cfRule type="containsText" dxfId="186" priority="30" operator="containsText" text="A">
      <formula>NOT(ISERROR(SEARCH("A",AI4)))</formula>
    </cfRule>
  </conditionalFormatting>
  <conditionalFormatting sqref="AK4:AK6">
    <cfRule type="containsText" dxfId="185" priority="25" operator="containsText" text="E">
      <formula>NOT(ISERROR(SEARCH("E",AK4)))</formula>
    </cfRule>
    <cfRule type="containsText" dxfId="184" priority="26" operator="containsText" text="B">
      <formula>NOT(ISERROR(SEARCH("B",AK4)))</formula>
    </cfRule>
    <cfRule type="containsText" dxfId="183" priority="27" operator="containsText" text="A">
      <formula>NOT(ISERROR(SEARCH("A",AK4)))</formula>
    </cfRule>
  </conditionalFormatting>
  <conditionalFormatting sqref="F4:O6">
    <cfRule type="colorScale" priority="31">
      <colorScale>
        <cfvo type="min"/>
        <cfvo type="percentile" val="50"/>
        <cfvo type="max"/>
        <color rgb="FFF8696B"/>
        <color rgb="FFFFEB84"/>
        <color rgb="FF63BE7B"/>
      </colorScale>
    </cfRule>
  </conditionalFormatting>
  <conditionalFormatting sqref="AC4:AC6">
    <cfRule type="containsText" dxfId="182" priority="10" operator="containsText" text="D">
      <formula>NOT(ISERROR(SEARCH("D",AC4)))</formula>
    </cfRule>
    <cfRule type="containsText" dxfId="181" priority="11" operator="containsText" text="S">
      <formula>NOT(ISERROR(SEARCH("S",AC4)))</formula>
    </cfRule>
    <cfRule type="containsText" dxfId="180" priority="12" operator="containsText" text="F">
      <formula>NOT(ISERROR(SEARCH("F",AC4)))</formula>
    </cfRule>
    <cfRule type="containsText" dxfId="179" priority="13" operator="containsText" text="E">
      <formula>NOT(ISERROR(SEARCH("E",AC4)))</formula>
    </cfRule>
    <cfRule type="containsText" dxfId="178" priority="14" operator="containsText" text="B">
      <formula>NOT(ISERROR(SEARCH("B",AC4)))</formula>
    </cfRule>
    <cfRule type="containsText" dxfId="177" priority="15" operator="containsText" text="A">
      <formula>NOT(ISERROR(SEARCH("A",AC4)))</formula>
    </cfRule>
  </conditionalFormatting>
  <conditionalFormatting sqref="AL2:AL4">
    <cfRule type="containsText" dxfId="176" priority="7" operator="containsText" text="E">
      <formula>NOT(ISERROR(SEARCH("E",AL2)))</formula>
    </cfRule>
    <cfRule type="containsText" dxfId="175" priority="8" operator="containsText" text="B">
      <formula>NOT(ISERROR(SEARCH("B",AL2)))</formula>
    </cfRule>
    <cfRule type="containsText" dxfId="174" priority="9" operator="containsText" text="A">
      <formula>NOT(ISERROR(SEARCH("A",AL2)))</formula>
    </cfRule>
  </conditionalFormatting>
  <conditionalFormatting sqref="AL5">
    <cfRule type="containsText" dxfId="173" priority="4" operator="containsText" text="E">
      <formula>NOT(ISERROR(SEARCH("E",AL5)))</formula>
    </cfRule>
    <cfRule type="containsText" dxfId="172" priority="5" operator="containsText" text="B">
      <formula>NOT(ISERROR(SEARCH("B",AL5)))</formula>
    </cfRule>
    <cfRule type="containsText" dxfId="171" priority="6" operator="containsText" text="A">
      <formula>NOT(ISERROR(SEARCH("A",AL5)))</formula>
    </cfRule>
  </conditionalFormatting>
  <conditionalFormatting sqref="AL6">
    <cfRule type="containsText" dxfId="170" priority="1" operator="containsText" text="E">
      <formula>NOT(ISERROR(SEARCH("E",AL6)))</formula>
    </cfRule>
    <cfRule type="containsText" dxfId="169" priority="2" operator="containsText" text="B">
      <formula>NOT(ISERROR(SEARCH("B",AL6)))</formula>
    </cfRule>
    <cfRule type="containsText" dxfId="168" priority="3" operator="containsText" text="A">
      <formula>NOT(ISERROR(SEARCH("A",AL6)))</formula>
    </cfRule>
  </conditionalFormatting>
  <dataValidations count="1">
    <dataValidation type="list" allowBlank="1" showInputMessage="1" showErrorMessage="1" sqref="AL2:AL6"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S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
  <sheetViews>
    <sheetView workbookViewId="0">
      <pane xSplit="5" ySplit="1" topLeftCell="Y2" activePane="bottomRight" state="frozen"/>
      <selection activeCell="E18" sqref="E18"/>
      <selection pane="topRight" activeCell="E18" sqref="E18"/>
      <selection pane="bottomLeft" activeCell="E18" sqref="E18"/>
      <selection pane="bottomRight" activeCell="AE2" sqref="AE2:AK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2" t="s">
        <v>57</v>
      </c>
      <c r="V1" s="2" t="s">
        <v>58</v>
      </c>
      <c r="W1" s="3" t="s">
        <v>59</v>
      </c>
      <c r="X1" s="3" t="s">
        <v>60</v>
      </c>
      <c r="Y1" s="3" t="s">
        <v>61</v>
      </c>
      <c r="Z1" s="3" t="s">
        <v>116</v>
      </c>
      <c r="AA1" s="4" t="s">
        <v>118</v>
      </c>
      <c r="AB1" s="4" t="s">
        <v>119</v>
      </c>
      <c r="AC1" s="4" t="s">
        <v>137</v>
      </c>
      <c r="AD1" s="4" t="s">
        <v>153</v>
      </c>
      <c r="AE1" s="4" t="s">
        <v>9</v>
      </c>
      <c r="AF1" s="4" t="s">
        <v>104</v>
      </c>
      <c r="AG1" s="4" t="s">
        <v>10</v>
      </c>
      <c r="AH1" s="4" t="s">
        <v>11</v>
      </c>
      <c r="AI1" s="4"/>
      <c r="AJ1" s="4" t="s">
        <v>12</v>
      </c>
      <c r="AK1" s="4" t="s">
        <v>13</v>
      </c>
      <c r="AL1" s="4" t="s">
        <v>62</v>
      </c>
      <c r="AM1" s="4" t="s">
        <v>63</v>
      </c>
      <c r="AN1" s="22" t="s">
        <v>78</v>
      </c>
      <c r="AO1" s="22" t="s">
        <v>120</v>
      </c>
    </row>
    <row r="2" spans="1:41" s="5" customFormat="1">
      <c r="A2" s="6">
        <v>44207</v>
      </c>
      <c r="B2" s="7" t="s">
        <v>242</v>
      </c>
      <c r="C2" s="8" t="s">
        <v>164</v>
      </c>
      <c r="D2" s="9">
        <v>9.3136574074074066E-2</v>
      </c>
      <c r="E2" s="8" t="s">
        <v>369</v>
      </c>
      <c r="F2" s="10">
        <v>12.8</v>
      </c>
      <c r="G2" s="10">
        <v>10.9</v>
      </c>
      <c r="H2" s="10">
        <v>11.3</v>
      </c>
      <c r="I2" s="10">
        <v>13.2</v>
      </c>
      <c r="J2" s="10">
        <v>12.8</v>
      </c>
      <c r="K2" s="10">
        <v>12.9</v>
      </c>
      <c r="L2" s="10">
        <v>12.4</v>
      </c>
      <c r="M2" s="10">
        <v>12.6</v>
      </c>
      <c r="N2" s="10">
        <v>12</v>
      </c>
      <c r="O2" s="10">
        <v>11.8</v>
      </c>
      <c r="P2" s="10">
        <v>12</v>
      </c>
      <c r="Q2" s="27">
        <f t="shared" ref="Q2" si="0">SUM(F2:H2)</f>
        <v>35</v>
      </c>
      <c r="R2" s="27">
        <f t="shared" ref="R2" si="1">SUM(I2:M2)</f>
        <v>63.9</v>
      </c>
      <c r="S2" s="27">
        <f t="shared" ref="S2" si="2">SUM(N2:P2)</f>
        <v>35.799999999999997</v>
      </c>
      <c r="T2" s="28">
        <f t="shared" ref="T2" si="3">SUM(F2:J2)</f>
        <v>61</v>
      </c>
      <c r="U2" s="11" t="s">
        <v>162</v>
      </c>
      <c r="V2" s="11" t="s">
        <v>163</v>
      </c>
      <c r="W2" s="13" t="s">
        <v>370</v>
      </c>
      <c r="X2" s="13" t="s">
        <v>371</v>
      </c>
      <c r="Y2" s="13" t="s">
        <v>372</v>
      </c>
      <c r="Z2" s="13" t="s">
        <v>122</v>
      </c>
      <c r="AA2" s="12">
        <v>13.6</v>
      </c>
      <c r="AB2" s="12">
        <v>12.1</v>
      </c>
      <c r="AC2" s="12">
        <v>10.199999999999999</v>
      </c>
      <c r="AD2" s="11" t="s">
        <v>154</v>
      </c>
      <c r="AE2" s="12">
        <v>-0.4</v>
      </c>
      <c r="AF2" s="12">
        <v>-0.6</v>
      </c>
      <c r="AG2" s="12">
        <v>-0.1</v>
      </c>
      <c r="AH2" s="12">
        <v>-0.9</v>
      </c>
      <c r="AI2" s="12"/>
      <c r="AJ2" s="11" t="s">
        <v>432</v>
      </c>
      <c r="AK2" s="11" t="s">
        <v>432</v>
      </c>
      <c r="AL2" s="11" t="s">
        <v>154</v>
      </c>
      <c r="AM2" s="8"/>
      <c r="AN2" s="8" t="s">
        <v>402</v>
      </c>
      <c r="AO2" s="31" t="s">
        <v>403</v>
      </c>
    </row>
  </sheetData>
  <autoFilter ref="A1:AN2" xr:uid="{00000000-0009-0000-0000-000005000000}"/>
  <phoneticPr fontId="3"/>
  <conditionalFormatting sqref="AJ2:AK2">
    <cfRule type="containsText" dxfId="167" priority="363" operator="containsText" text="E">
      <formula>NOT(ISERROR(SEARCH("E",AJ2)))</formula>
    </cfRule>
    <cfRule type="containsText" dxfId="166" priority="364" operator="containsText" text="B">
      <formula>NOT(ISERROR(SEARCH("B",AJ2)))</formula>
    </cfRule>
    <cfRule type="containsText" dxfId="165" priority="365" operator="containsText" text="A">
      <formula>NOT(ISERROR(SEARCH("A",AJ2)))</formula>
    </cfRule>
  </conditionalFormatting>
  <conditionalFormatting sqref="AL2">
    <cfRule type="containsText" dxfId="164" priority="360" operator="containsText" text="E">
      <formula>NOT(ISERROR(SEARCH("E",AL2)))</formula>
    </cfRule>
    <cfRule type="containsText" dxfId="163" priority="361" operator="containsText" text="B">
      <formula>NOT(ISERROR(SEARCH("B",AL2)))</formula>
    </cfRule>
    <cfRule type="containsText" dxfId="162" priority="362" operator="containsText" text="A">
      <formula>NOT(ISERROR(SEARCH("A",AL2)))</formula>
    </cfRule>
  </conditionalFormatting>
  <conditionalFormatting sqref="F2:P2">
    <cfRule type="colorScale" priority="688">
      <colorScale>
        <cfvo type="min"/>
        <cfvo type="percentile" val="50"/>
        <cfvo type="max"/>
        <color rgb="FFF8696B"/>
        <color rgb="FFFFEB84"/>
        <color rgb="FF63BE7B"/>
      </colorScale>
    </cfRule>
  </conditionalFormatting>
  <conditionalFormatting sqref="AM2">
    <cfRule type="containsText" dxfId="161" priority="200" operator="containsText" text="E">
      <formula>NOT(ISERROR(SEARCH("E",AM2)))</formula>
    </cfRule>
    <cfRule type="containsText" dxfId="160" priority="201" operator="containsText" text="B">
      <formula>NOT(ISERROR(SEARCH("B",AM2)))</formula>
    </cfRule>
    <cfRule type="containsText" dxfId="159" priority="202" operator="containsText" text="A">
      <formula>NOT(ISERROR(SEARCH("A",AM2)))</formula>
    </cfRule>
  </conditionalFormatting>
  <conditionalFormatting sqref="AD2">
    <cfRule type="containsText" dxfId="158" priority="1" operator="containsText" text="D">
      <formula>NOT(ISERROR(SEARCH("D",AD2)))</formula>
    </cfRule>
    <cfRule type="containsText" dxfId="157" priority="2" operator="containsText" text="S">
      <formula>NOT(ISERROR(SEARCH("S",AD2)))</formula>
    </cfRule>
    <cfRule type="containsText" dxfId="156" priority="3" operator="containsText" text="F">
      <formula>NOT(ISERROR(SEARCH("F",AD2)))</formula>
    </cfRule>
    <cfRule type="containsText" dxfId="155" priority="4" operator="containsText" text="E">
      <formula>NOT(ISERROR(SEARCH("E",AD2)))</formula>
    </cfRule>
    <cfRule type="containsText" dxfId="154" priority="5" operator="containsText" text="B">
      <formula>NOT(ISERROR(SEARCH("B",AD2)))</formula>
    </cfRule>
    <cfRule type="containsText" dxfId="153" priority="6" operator="containsText" text="A">
      <formula>NOT(ISERROR(SEARCH("A",AD2)))</formula>
    </cfRule>
  </conditionalFormatting>
  <dataValidations count="1">
    <dataValidation type="list" allowBlank="1" showInputMessage="1" showErrorMessage="1" sqref="AM2" xr:uid="{00000000-0002-0000-0500-000000000000}">
      <formula1>"強風,外差し,イン先行"</formula1>
    </dataValidation>
  </dataValidations>
  <pageMargins left="0.7" right="0.7" top="0.75" bottom="0.75" header="0.3" footer="0.3"/>
  <pageSetup paperSize="9" orientation="portrait" horizontalDpi="4294967292" verticalDpi="4294967292"/>
  <ignoredErrors>
    <ignoredError sqref="Q2:T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S2"/>
  <sheetViews>
    <sheetView workbookViewId="0">
      <pane xSplit="5" ySplit="1" topLeftCell="I2" activePane="bottomRight" state="frozen"/>
      <selection activeCell="E15" sqref="E15"/>
      <selection pane="topRight" activeCell="E15" sqref="E15"/>
      <selection pane="bottomLeft" activeCell="E15" sqref="E15"/>
      <selection pane="bottomRight" activeCell="AG2" sqref="AG2"/>
    </sheetView>
  </sheetViews>
  <sheetFormatPr baseColWidth="10" defaultColWidth="8.83203125" defaultRowHeight="15"/>
  <cols>
    <col min="1" max="1" width="10" bestFit="1" customWidth="1"/>
    <col min="2" max="2" width="8.1640625" customWidth="1"/>
    <col min="5" max="5" width="18.33203125" customWidth="1"/>
    <col min="27" max="29" width="16.6640625" customWidth="1"/>
    <col min="30" max="30" width="5.83203125" customWidth="1"/>
    <col min="36" max="36" width="5.33203125" customWidth="1"/>
    <col min="39" max="39" width="8.83203125" hidden="1" customWidth="1"/>
    <col min="44" max="45" width="150.83203125" customWidth="1"/>
  </cols>
  <sheetData>
    <row r="1" spans="1:45"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140</v>
      </c>
      <c r="R1" s="1" t="s">
        <v>141</v>
      </c>
      <c r="S1" s="1" t="s">
        <v>142</v>
      </c>
      <c r="T1" s="1" t="s">
        <v>143</v>
      </c>
      <c r="U1" s="1" t="s">
        <v>54</v>
      </c>
      <c r="V1" s="1" t="s">
        <v>144</v>
      </c>
      <c r="W1" s="1" t="s">
        <v>55</v>
      </c>
      <c r="X1" s="1" t="s">
        <v>56</v>
      </c>
      <c r="Y1" s="2" t="s">
        <v>57</v>
      </c>
      <c r="Z1" s="2" t="s">
        <v>58</v>
      </c>
      <c r="AA1" s="3" t="s">
        <v>59</v>
      </c>
      <c r="AB1" s="3" t="s">
        <v>60</v>
      </c>
      <c r="AC1" s="3" t="s">
        <v>61</v>
      </c>
      <c r="AD1" s="3" t="s">
        <v>94</v>
      </c>
      <c r="AE1" s="4" t="s">
        <v>118</v>
      </c>
      <c r="AF1" s="4" t="s">
        <v>119</v>
      </c>
      <c r="AG1" s="4" t="s">
        <v>145</v>
      </c>
      <c r="AH1" s="4" t="s">
        <v>153</v>
      </c>
      <c r="AI1" s="4" t="s">
        <v>9</v>
      </c>
      <c r="AJ1" s="4" t="s">
        <v>95</v>
      </c>
      <c r="AK1" s="4" t="s">
        <v>10</v>
      </c>
      <c r="AL1" s="4" t="s">
        <v>11</v>
      </c>
      <c r="AM1" s="4"/>
      <c r="AN1" s="4" t="s">
        <v>12</v>
      </c>
      <c r="AO1" s="4" t="s">
        <v>13</v>
      </c>
      <c r="AP1" s="4" t="s">
        <v>62</v>
      </c>
      <c r="AQ1" s="4" t="s">
        <v>63</v>
      </c>
      <c r="AR1" s="1" t="s">
        <v>78</v>
      </c>
      <c r="AS1" s="1" t="s">
        <v>146</v>
      </c>
    </row>
    <row r="2" spans="1:45" s="5" customFormat="1">
      <c r="A2" s="6">
        <v>43835</v>
      </c>
      <c r="B2" s="7" t="s">
        <v>134</v>
      </c>
      <c r="C2" s="8" t="s">
        <v>131</v>
      </c>
      <c r="D2" s="9">
        <v>0.12718750000000001</v>
      </c>
      <c r="E2" s="32" t="s">
        <v>228</v>
      </c>
      <c r="F2" s="10">
        <v>12.7</v>
      </c>
      <c r="G2" s="10">
        <v>11.7</v>
      </c>
      <c r="H2" s="10">
        <v>11.8</v>
      </c>
      <c r="I2" s="10">
        <v>11.9</v>
      </c>
      <c r="J2" s="10">
        <v>12.1</v>
      </c>
      <c r="K2" s="10">
        <v>12.4</v>
      </c>
      <c r="L2" s="10">
        <v>12.5</v>
      </c>
      <c r="M2" s="10">
        <v>13.4</v>
      </c>
      <c r="N2" s="10">
        <v>13.3</v>
      </c>
      <c r="O2" s="10">
        <v>12.5</v>
      </c>
      <c r="P2" s="10">
        <v>12.2</v>
      </c>
      <c r="Q2" s="10">
        <v>11.7</v>
      </c>
      <c r="R2" s="10">
        <v>11.6</v>
      </c>
      <c r="S2" s="10">
        <v>11.9</v>
      </c>
      <c r="T2" s="10">
        <v>12.2</v>
      </c>
      <c r="U2" s="27">
        <f>SUM(F2:H2)</f>
        <v>36.200000000000003</v>
      </c>
      <c r="V2" s="27">
        <f>SUM(I2:Q2)</f>
        <v>112</v>
      </c>
      <c r="W2" s="27">
        <f>SUM(R2:T2)</f>
        <v>35.700000000000003</v>
      </c>
      <c r="X2" s="28">
        <f>SUM(F2:J2)</f>
        <v>60.2</v>
      </c>
      <c r="Y2" s="11" t="s">
        <v>166</v>
      </c>
      <c r="Z2" s="11" t="s">
        <v>178</v>
      </c>
      <c r="AA2" s="13" t="s">
        <v>229</v>
      </c>
      <c r="AB2" s="13" t="s">
        <v>230</v>
      </c>
      <c r="AC2" s="13" t="s">
        <v>158</v>
      </c>
      <c r="AD2" s="13" t="s">
        <v>121</v>
      </c>
      <c r="AE2" s="12">
        <v>12.7</v>
      </c>
      <c r="AF2" s="12">
        <v>10.1</v>
      </c>
      <c r="AG2" s="12">
        <v>10</v>
      </c>
      <c r="AH2" s="11" t="s">
        <v>123</v>
      </c>
      <c r="AI2" s="12">
        <v>-0.8</v>
      </c>
      <c r="AJ2" s="12" t="s">
        <v>430</v>
      </c>
      <c r="AK2" s="12">
        <v>0.6</v>
      </c>
      <c r="AL2" s="12">
        <v>-1.4</v>
      </c>
      <c r="AM2" s="12"/>
      <c r="AN2" s="11" t="s">
        <v>434</v>
      </c>
      <c r="AO2" s="11" t="s">
        <v>434</v>
      </c>
      <c r="AP2" s="11" t="s">
        <v>155</v>
      </c>
      <c r="AQ2" s="8"/>
      <c r="AR2" s="8" t="s">
        <v>232</v>
      </c>
      <c r="AS2" s="31" t="s">
        <v>231</v>
      </c>
    </row>
  </sheetData>
  <autoFilter ref="A1:AR2" xr:uid="{00000000-0009-0000-0000-00000A000000}"/>
  <phoneticPr fontId="11"/>
  <conditionalFormatting sqref="AN2:AO2">
    <cfRule type="containsText" dxfId="152" priority="28" operator="containsText" text="E">
      <formula>NOT(ISERROR(SEARCH("E",AN2)))</formula>
    </cfRule>
    <cfRule type="containsText" dxfId="151" priority="29" operator="containsText" text="B">
      <formula>NOT(ISERROR(SEARCH("B",AN2)))</formula>
    </cfRule>
    <cfRule type="containsText" dxfId="150" priority="30" operator="containsText" text="A">
      <formula>NOT(ISERROR(SEARCH("A",AN2)))</formula>
    </cfRule>
  </conditionalFormatting>
  <conditionalFormatting sqref="AP2">
    <cfRule type="containsText" dxfId="149" priority="25" operator="containsText" text="E">
      <formula>NOT(ISERROR(SEARCH("E",AP2)))</formula>
    </cfRule>
    <cfRule type="containsText" dxfId="148" priority="26" operator="containsText" text="B">
      <formula>NOT(ISERROR(SEARCH("B",AP2)))</formula>
    </cfRule>
    <cfRule type="containsText" dxfId="147" priority="27" operator="containsText" text="A">
      <formula>NOT(ISERROR(SEARCH("A",AP2)))</formula>
    </cfRule>
  </conditionalFormatting>
  <conditionalFormatting sqref="P2:T2">
    <cfRule type="colorScale" priority="24">
      <colorScale>
        <cfvo type="min"/>
        <cfvo type="percentile" val="50"/>
        <cfvo type="max"/>
        <color rgb="FFF8696B"/>
        <color rgb="FFFFEB84"/>
        <color rgb="FF63BE7B"/>
      </colorScale>
    </cfRule>
  </conditionalFormatting>
  <conditionalFormatting sqref="AQ2">
    <cfRule type="containsText" dxfId="146" priority="21" operator="containsText" text="E">
      <formula>NOT(ISERROR(SEARCH("E",AQ2)))</formula>
    </cfRule>
    <cfRule type="containsText" dxfId="145" priority="22" operator="containsText" text="B">
      <formula>NOT(ISERROR(SEARCH("B",AQ2)))</formula>
    </cfRule>
    <cfRule type="containsText" dxfId="144" priority="23" operator="containsText" text="A">
      <formula>NOT(ISERROR(SEARCH("A",AQ2)))</formula>
    </cfRule>
  </conditionalFormatting>
  <conditionalFormatting sqref="F2:O2">
    <cfRule type="colorScale" priority="20">
      <colorScale>
        <cfvo type="min"/>
        <cfvo type="percentile" val="50"/>
        <cfvo type="max"/>
        <color rgb="FFF8696B"/>
        <color rgb="FFFFEB84"/>
        <color rgb="FF63BE7B"/>
      </colorScale>
    </cfRule>
  </conditionalFormatting>
  <conditionalFormatting sqref="F2:T2">
    <cfRule type="colorScale" priority="7">
      <colorScale>
        <cfvo type="min"/>
        <cfvo type="percentile" val="50"/>
        <cfvo type="max"/>
        <color rgb="FFF8696B"/>
        <color rgb="FFFFEB84"/>
        <color rgb="FF63BE7B"/>
      </colorScale>
    </cfRule>
  </conditionalFormatting>
  <conditionalFormatting sqref="AH2">
    <cfRule type="containsText" dxfId="143" priority="1" operator="containsText" text="D">
      <formula>NOT(ISERROR(SEARCH("D",AH2)))</formula>
    </cfRule>
    <cfRule type="containsText" dxfId="142" priority="2" operator="containsText" text="S">
      <formula>NOT(ISERROR(SEARCH("S",AH2)))</formula>
    </cfRule>
    <cfRule type="containsText" dxfId="141" priority="3" operator="containsText" text="F">
      <formula>NOT(ISERROR(SEARCH("F",AH2)))</formula>
    </cfRule>
    <cfRule type="containsText" dxfId="140" priority="4" operator="containsText" text="E">
      <formula>NOT(ISERROR(SEARCH("E",AH2)))</formula>
    </cfRule>
    <cfRule type="containsText" dxfId="139" priority="5" operator="containsText" text="B">
      <formula>NOT(ISERROR(SEARCH("B",AH2)))</formula>
    </cfRule>
    <cfRule type="containsText" dxfId="138" priority="6" operator="containsText" text="A">
      <formula>NOT(ISERROR(SEARCH("A",AH2)))</formula>
    </cfRule>
  </conditionalFormatting>
  <dataValidations count="1">
    <dataValidation type="list" allowBlank="1" showInputMessage="1" showErrorMessage="1" sqref="AQ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8"/>
  <sheetViews>
    <sheetView workbookViewId="0">
      <pane xSplit="5" ySplit="1" topLeftCell="S2" activePane="bottomRight" state="frozen"/>
      <selection activeCell="E24" sqref="E24"/>
      <selection pane="topRight" activeCell="E24" sqref="E24"/>
      <selection pane="bottomLeft" activeCell="E24" sqref="E24"/>
      <selection pane="bottomRight" activeCell="Y6" sqref="Y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118</v>
      </c>
      <c r="U1" s="4" t="s">
        <v>119</v>
      </c>
      <c r="V1" s="4" t="s">
        <v>153</v>
      </c>
      <c r="W1" s="4" t="s">
        <v>9</v>
      </c>
      <c r="X1" s="4" t="s">
        <v>95</v>
      </c>
      <c r="Y1" s="4" t="s">
        <v>10</v>
      </c>
      <c r="Z1" s="4" t="s">
        <v>11</v>
      </c>
      <c r="AA1" s="4"/>
      <c r="AB1" s="4" t="s">
        <v>12</v>
      </c>
      <c r="AC1" s="4" t="s">
        <v>13</v>
      </c>
      <c r="AD1" s="4" t="s">
        <v>62</v>
      </c>
      <c r="AE1" s="4" t="s">
        <v>96</v>
      </c>
      <c r="AF1" s="22" t="s">
        <v>97</v>
      </c>
      <c r="AG1" s="22" t="s">
        <v>120</v>
      </c>
    </row>
    <row r="2" spans="1:33" s="5" customFormat="1">
      <c r="A2" s="6">
        <v>43835</v>
      </c>
      <c r="B2" s="25" t="s">
        <v>127</v>
      </c>
      <c r="C2" s="8" t="s">
        <v>131</v>
      </c>
      <c r="D2" s="9">
        <v>5.004629629629629E-2</v>
      </c>
      <c r="E2" s="32" t="s">
        <v>176</v>
      </c>
      <c r="F2" s="10">
        <v>12.5</v>
      </c>
      <c r="G2" s="10">
        <v>10.7</v>
      </c>
      <c r="H2" s="10">
        <v>11.4</v>
      </c>
      <c r="I2" s="10">
        <v>11.8</v>
      </c>
      <c r="J2" s="10">
        <v>12.8</v>
      </c>
      <c r="K2" s="10">
        <v>13.2</v>
      </c>
      <c r="L2" s="27">
        <f t="shared" ref="L2:L3" si="0">SUM(F2:H2)</f>
        <v>34.6</v>
      </c>
      <c r="M2" s="27">
        <f t="shared" ref="M2:M3" si="1">SUM(I2:K2)</f>
        <v>37.799999999999997</v>
      </c>
      <c r="N2" s="28">
        <f t="shared" ref="N2:N3" si="2">SUM(F2:J2)</f>
        <v>59.2</v>
      </c>
      <c r="O2" s="11" t="s">
        <v>177</v>
      </c>
      <c r="P2" s="11" t="s">
        <v>178</v>
      </c>
      <c r="Q2" s="13" t="s">
        <v>179</v>
      </c>
      <c r="R2" s="13" t="s">
        <v>180</v>
      </c>
      <c r="S2" s="13" t="s">
        <v>181</v>
      </c>
      <c r="T2" s="12">
        <v>4.2</v>
      </c>
      <c r="U2" s="12">
        <v>4.7</v>
      </c>
      <c r="V2" s="11" t="s">
        <v>155</v>
      </c>
      <c r="W2" s="12">
        <v>-1</v>
      </c>
      <c r="X2" s="12" t="s">
        <v>430</v>
      </c>
      <c r="Y2" s="12">
        <v>-0.7</v>
      </c>
      <c r="Z2" s="8">
        <v>-0.3</v>
      </c>
      <c r="AA2" s="8"/>
      <c r="AB2" s="11" t="s">
        <v>431</v>
      </c>
      <c r="AC2" s="11" t="s">
        <v>432</v>
      </c>
      <c r="AD2" s="11" t="s">
        <v>123</v>
      </c>
      <c r="AE2" s="8" t="s">
        <v>171</v>
      </c>
      <c r="AF2" s="8" t="s">
        <v>175</v>
      </c>
      <c r="AG2" s="31" t="s">
        <v>174</v>
      </c>
    </row>
    <row r="3" spans="1:33" s="5" customFormat="1">
      <c r="A3" s="6">
        <v>43835</v>
      </c>
      <c r="B3" s="25" t="s">
        <v>129</v>
      </c>
      <c r="C3" s="8" t="s">
        <v>131</v>
      </c>
      <c r="D3" s="9">
        <v>5.0034722222222223E-2</v>
      </c>
      <c r="E3" s="33" t="s">
        <v>207</v>
      </c>
      <c r="F3" s="10">
        <v>12.5</v>
      </c>
      <c r="G3" s="10">
        <v>11.1</v>
      </c>
      <c r="H3" s="10">
        <v>11.7</v>
      </c>
      <c r="I3" s="10">
        <v>12.3</v>
      </c>
      <c r="J3" s="10">
        <v>12.1</v>
      </c>
      <c r="K3" s="10">
        <v>12.6</v>
      </c>
      <c r="L3" s="27">
        <f t="shared" si="0"/>
        <v>35.299999999999997</v>
      </c>
      <c r="M3" s="27">
        <f t="shared" si="1"/>
        <v>37</v>
      </c>
      <c r="N3" s="28">
        <f t="shared" si="2"/>
        <v>59.699999999999996</v>
      </c>
      <c r="O3" s="11" t="s">
        <v>166</v>
      </c>
      <c r="P3" s="11" t="s">
        <v>206</v>
      </c>
      <c r="Q3" s="13" t="s">
        <v>208</v>
      </c>
      <c r="R3" s="13" t="s">
        <v>209</v>
      </c>
      <c r="S3" s="13" t="s">
        <v>210</v>
      </c>
      <c r="T3" s="12">
        <v>4.2</v>
      </c>
      <c r="U3" s="12">
        <v>4.7</v>
      </c>
      <c r="V3" s="11" t="s">
        <v>155</v>
      </c>
      <c r="W3" s="12">
        <v>0.5</v>
      </c>
      <c r="X3" s="12" t="s">
        <v>430</v>
      </c>
      <c r="Y3" s="12">
        <v>0.8</v>
      </c>
      <c r="Z3" s="8">
        <v>-0.3</v>
      </c>
      <c r="AA3" s="8"/>
      <c r="AB3" s="11" t="s">
        <v>433</v>
      </c>
      <c r="AC3" s="11" t="s">
        <v>434</v>
      </c>
      <c r="AD3" s="11" t="s">
        <v>155</v>
      </c>
      <c r="AE3" s="8" t="s">
        <v>171</v>
      </c>
      <c r="AF3" s="8" t="s">
        <v>211</v>
      </c>
      <c r="AG3" s="31" t="s">
        <v>212</v>
      </c>
    </row>
    <row r="4" spans="1:33" s="5" customFormat="1">
      <c r="A4" s="6">
        <v>44205</v>
      </c>
      <c r="B4" s="34" t="s">
        <v>139</v>
      </c>
      <c r="C4" s="8" t="s">
        <v>131</v>
      </c>
      <c r="D4" s="9">
        <v>5.078703703703704E-2</v>
      </c>
      <c r="E4" s="33" t="s">
        <v>275</v>
      </c>
      <c r="F4" s="10">
        <v>12.8</v>
      </c>
      <c r="G4" s="10">
        <v>11.1</v>
      </c>
      <c r="H4" s="10">
        <v>12.3</v>
      </c>
      <c r="I4" s="10">
        <v>12.6</v>
      </c>
      <c r="J4" s="10">
        <v>12.2</v>
      </c>
      <c r="K4" s="10">
        <v>12.8</v>
      </c>
      <c r="L4" s="27">
        <f t="shared" ref="L4:L8" si="3">SUM(F4:H4)</f>
        <v>36.200000000000003</v>
      </c>
      <c r="M4" s="27">
        <f t="shared" ref="M4:M8" si="4">SUM(I4:K4)</f>
        <v>37.599999999999994</v>
      </c>
      <c r="N4" s="28">
        <f t="shared" ref="N4:N8" si="5">SUM(F4:J4)</f>
        <v>61</v>
      </c>
      <c r="O4" s="11" t="s">
        <v>125</v>
      </c>
      <c r="P4" s="11" t="s">
        <v>178</v>
      </c>
      <c r="Q4" s="13" t="s">
        <v>276</v>
      </c>
      <c r="R4" s="13" t="s">
        <v>277</v>
      </c>
      <c r="S4" s="13" t="s">
        <v>278</v>
      </c>
      <c r="T4" s="12">
        <v>2.1</v>
      </c>
      <c r="U4" s="12">
        <v>2.7</v>
      </c>
      <c r="V4" s="11" t="s">
        <v>314</v>
      </c>
      <c r="W4" s="12">
        <v>0.2</v>
      </c>
      <c r="X4" s="12" t="s">
        <v>430</v>
      </c>
      <c r="Y4" s="12">
        <v>0.4</v>
      </c>
      <c r="Z4" s="8">
        <v>-0.2</v>
      </c>
      <c r="AA4" s="8"/>
      <c r="AB4" s="11" t="s">
        <v>434</v>
      </c>
      <c r="AC4" s="11" t="s">
        <v>434</v>
      </c>
      <c r="AD4" s="11" t="s">
        <v>123</v>
      </c>
      <c r="AE4" s="8" t="s">
        <v>171</v>
      </c>
      <c r="AF4" s="8" t="s">
        <v>428</v>
      </c>
      <c r="AG4" s="31" t="s">
        <v>429</v>
      </c>
    </row>
    <row r="5" spans="1:33" s="5" customFormat="1">
      <c r="A5" s="6">
        <v>44206</v>
      </c>
      <c r="B5" s="34" t="s">
        <v>127</v>
      </c>
      <c r="C5" s="8" t="s">
        <v>131</v>
      </c>
      <c r="D5" s="9">
        <v>5.0104166666666672E-2</v>
      </c>
      <c r="E5" s="33" t="s">
        <v>315</v>
      </c>
      <c r="F5" s="10">
        <v>12.4</v>
      </c>
      <c r="G5" s="10">
        <v>10.8</v>
      </c>
      <c r="H5" s="10">
        <v>12.2</v>
      </c>
      <c r="I5" s="10">
        <v>12.5</v>
      </c>
      <c r="J5" s="10">
        <v>12.4</v>
      </c>
      <c r="K5" s="10">
        <v>12.6</v>
      </c>
      <c r="L5" s="27">
        <f t="shared" si="3"/>
        <v>35.400000000000006</v>
      </c>
      <c r="M5" s="27">
        <f t="shared" si="4"/>
        <v>37.5</v>
      </c>
      <c r="N5" s="28">
        <f t="shared" si="5"/>
        <v>60.300000000000004</v>
      </c>
      <c r="O5" s="11" t="s">
        <v>166</v>
      </c>
      <c r="P5" s="11" t="s">
        <v>206</v>
      </c>
      <c r="Q5" s="13" t="s">
        <v>316</v>
      </c>
      <c r="R5" s="13" t="s">
        <v>317</v>
      </c>
      <c r="S5" s="13" t="s">
        <v>181</v>
      </c>
      <c r="T5" s="12">
        <v>2</v>
      </c>
      <c r="U5" s="12">
        <v>3.1</v>
      </c>
      <c r="V5" s="11" t="s">
        <v>314</v>
      </c>
      <c r="W5" s="12">
        <v>-0.5</v>
      </c>
      <c r="X5" s="12" t="s">
        <v>430</v>
      </c>
      <c r="Y5" s="12">
        <v>-0.4</v>
      </c>
      <c r="Z5" s="8">
        <v>-0.1</v>
      </c>
      <c r="AA5" s="8"/>
      <c r="AB5" s="11" t="s">
        <v>431</v>
      </c>
      <c r="AC5" s="11" t="s">
        <v>432</v>
      </c>
      <c r="AD5" s="11" t="s">
        <v>155</v>
      </c>
      <c r="AE5" s="8" t="s">
        <v>171</v>
      </c>
      <c r="AF5" s="8" t="s">
        <v>424</v>
      </c>
      <c r="AG5" s="31" t="s">
        <v>425</v>
      </c>
    </row>
    <row r="6" spans="1:33" s="5" customFormat="1">
      <c r="A6" s="6">
        <v>44206</v>
      </c>
      <c r="B6" s="25" t="s">
        <v>126</v>
      </c>
      <c r="C6" s="8" t="s">
        <v>131</v>
      </c>
      <c r="D6" s="9">
        <v>5.0034722222222223E-2</v>
      </c>
      <c r="E6" s="33" t="s">
        <v>354</v>
      </c>
      <c r="F6" s="10">
        <v>12.6</v>
      </c>
      <c r="G6" s="10">
        <v>10.9</v>
      </c>
      <c r="H6" s="10">
        <v>11.6</v>
      </c>
      <c r="I6" s="10">
        <v>11.7</v>
      </c>
      <c r="J6" s="10">
        <v>12.5</v>
      </c>
      <c r="K6" s="10">
        <v>13</v>
      </c>
      <c r="L6" s="27">
        <f t="shared" si="3"/>
        <v>35.1</v>
      </c>
      <c r="M6" s="27">
        <f t="shared" si="4"/>
        <v>37.200000000000003</v>
      </c>
      <c r="N6" s="28">
        <f t="shared" si="5"/>
        <v>59.3</v>
      </c>
      <c r="O6" s="11" t="s">
        <v>166</v>
      </c>
      <c r="P6" s="11" t="s">
        <v>206</v>
      </c>
      <c r="Q6" s="13" t="s">
        <v>280</v>
      </c>
      <c r="R6" s="13" t="s">
        <v>189</v>
      </c>
      <c r="S6" s="13" t="s">
        <v>332</v>
      </c>
      <c r="T6" s="12">
        <v>2</v>
      </c>
      <c r="U6" s="12">
        <v>3.1</v>
      </c>
      <c r="V6" s="11" t="s">
        <v>314</v>
      </c>
      <c r="W6" s="12">
        <v>-0.1</v>
      </c>
      <c r="X6" s="12" t="s">
        <v>430</v>
      </c>
      <c r="Y6" s="12" t="s">
        <v>435</v>
      </c>
      <c r="Z6" s="8">
        <v>-0.1</v>
      </c>
      <c r="AA6" s="8"/>
      <c r="AB6" s="11" t="s">
        <v>432</v>
      </c>
      <c r="AC6" s="11" t="s">
        <v>434</v>
      </c>
      <c r="AD6" s="11" t="s">
        <v>155</v>
      </c>
      <c r="AE6" s="8" t="s">
        <v>171</v>
      </c>
      <c r="AF6" s="8" t="s">
        <v>412</v>
      </c>
      <c r="AG6" s="31" t="s">
        <v>413</v>
      </c>
    </row>
    <row r="7" spans="1:33" s="5" customFormat="1">
      <c r="A7" s="6">
        <v>44207</v>
      </c>
      <c r="B7" s="25" t="s">
        <v>241</v>
      </c>
      <c r="C7" s="8" t="s">
        <v>131</v>
      </c>
      <c r="D7" s="9">
        <v>5.0717592592592592E-2</v>
      </c>
      <c r="E7" s="33" t="s">
        <v>363</v>
      </c>
      <c r="F7" s="10">
        <v>12.7</v>
      </c>
      <c r="G7" s="10">
        <v>11.1</v>
      </c>
      <c r="H7" s="10">
        <v>11.9</v>
      </c>
      <c r="I7" s="10">
        <v>12.5</v>
      </c>
      <c r="J7" s="10">
        <v>12.2</v>
      </c>
      <c r="K7" s="10">
        <v>12.8</v>
      </c>
      <c r="L7" s="27">
        <f t="shared" si="3"/>
        <v>35.699999999999996</v>
      </c>
      <c r="M7" s="27">
        <f t="shared" si="4"/>
        <v>37.5</v>
      </c>
      <c r="N7" s="28">
        <f t="shared" si="5"/>
        <v>60.399999999999991</v>
      </c>
      <c r="O7" s="11" t="s">
        <v>166</v>
      </c>
      <c r="P7" s="11" t="s">
        <v>178</v>
      </c>
      <c r="Q7" s="13" t="s">
        <v>320</v>
      </c>
      <c r="R7" s="13" t="s">
        <v>124</v>
      </c>
      <c r="S7" s="13" t="s">
        <v>158</v>
      </c>
      <c r="T7" s="12">
        <v>2</v>
      </c>
      <c r="U7" s="12">
        <v>3</v>
      </c>
      <c r="V7" s="11" t="s">
        <v>314</v>
      </c>
      <c r="W7" s="12">
        <v>-0.2</v>
      </c>
      <c r="X7" s="12" t="s">
        <v>430</v>
      </c>
      <c r="Y7" s="12">
        <v>-0.1</v>
      </c>
      <c r="Z7" s="8">
        <v>-0.1</v>
      </c>
      <c r="AA7" s="8"/>
      <c r="AB7" s="11" t="s">
        <v>432</v>
      </c>
      <c r="AC7" s="11" t="s">
        <v>434</v>
      </c>
      <c r="AD7" s="11" t="s">
        <v>155</v>
      </c>
      <c r="AE7" s="8" t="s">
        <v>171</v>
      </c>
      <c r="AF7" s="8" t="s">
        <v>408</v>
      </c>
      <c r="AG7" s="31" t="s">
        <v>409</v>
      </c>
    </row>
    <row r="8" spans="1:33" s="5" customFormat="1">
      <c r="A8" s="6">
        <v>44207</v>
      </c>
      <c r="B8" s="34" t="s">
        <v>126</v>
      </c>
      <c r="C8" s="8" t="s">
        <v>131</v>
      </c>
      <c r="D8" s="9">
        <v>5.0694444444444452E-2</v>
      </c>
      <c r="E8" s="33" t="s">
        <v>375</v>
      </c>
      <c r="F8" s="10">
        <v>12.8</v>
      </c>
      <c r="G8" s="10">
        <v>10.8</v>
      </c>
      <c r="H8" s="10">
        <v>12.1</v>
      </c>
      <c r="I8" s="10">
        <v>12.6</v>
      </c>
      <c r="J8" s="10">
        <v>12.5</v>
      </c>
      <c r="K8" s="10">
        <v>12.2</v>
      </c>
      <c r="L8" s="27">
        <f t="shared" si="3"/>
        <v>35.700000000000003</v>
      </c>
      <c r="M8" s="27">
        <f t="shared" si="4"/>
        <v>37.299999999999997</v>
      </c>
      <c r="N8" s="28">
        <f t="shared" si="5"/>
        <v>60.800000000000004</v>
      </c>
      <c r="O8" s="11" t="s">
        <v>166</v>
      </c>
      <c r="P8" s="11" t="s">
        <v>178</v>
      </c>
      <c r="Q8" s="13" t="s">
        <v>358</v>
      </c>
      <c r="R8" s="13" t="s">
        <v>316</v>
      </c>
      <c r="S8" s="13" t="s">
        <v>181</v>
      </c>
      <c r="T8" s="12">
        <v>2</v>
      </c>
      <c r="U8" s="12">
        <v>3</v>
      </c>
      <c r="V8" s="11" t="s">
        <v>314</v>
      </c>
      <c r="W8" s="12">
        <v>0.6</v>
      </c>
      <c r="X8" s="12" t="s">
        <v>430</v>
      </c>
      <c r="Y8" s="12">
        <v>0.7</v>
      </c>
      <c r="Z8" s="8">
        <v>-0.1</v>
      </c>
      <c r="AA8" s="8"/>
      <c r="AB8" s="11" t="s">
        <v>434</v>
      </c>
      <c r="AC8" s="11" t="s">
        <v>432</v>
      </c>
      <c r="AD8" s="11" t="s">
        <v>123</v>
      </c>
      <c r="AE8" s="8" t="s">
        <v>171</v>
      </c>
      <c r="AF8" s="8" t="s">
        <v>400</v>
      </c>
      <c r="AG8" s="31" t="s">
        <v>401</v>
      </c>
    </row>
  </sheetData>
  <autoFilter ref="A1:AF1" xr:uid="{00000000-0009-0000-0000-000006000000}"/>
  <phoneticPr fontId="11"/>
  <conditionalFormatting sqref="AB2:AC3">
    <cfRule type="containsText" dxfId="137" priority="172" operator="containsText" text="E">
      <formula>NOT(ISERROR(SEARCH("E",AB2)))</formula>
    </cfRule>
    <cfRule type="containsText" dxfId="136" priority="173" operator="containsText" text="B">
      <formula>NOT(ISERROR(SEARCH("B",AB2)))</formula>
    </cfRule>
    <cfRule type="containsText" dxfId="135" priority="174" operator="containsText" text="A">
      <formula>NOT(ISERROR(SEARCH("A",AB2)))</formula>
    </cfRule>
  </conditionalFormatting>
  <conditionalFormatting sqref="AD2:AD3">
    <cfRule type="containsText" dxfId="134" priority="169" operator="containsText" text="E">
      <formula>NOT(ISERROR(SEARCH("E",AD2)))</formula>
    </cfRule>
    <cfRule type="containsText" dxfId="133" priority="170" operator="containsText" text="B">
      <formula>NOT(ISERROR(SEARCH("B",AD2)))</formula>
    </cfRule>
    <cfRule type="containsText" dxfId="132" priority="171" operator="containsText" text="A">
      <formula>NOT(ISERROR(SEARCH("A",AD2)))</formula>
    </cfRule>
  </conditionalFormatting>
  <conditionalFormatting sqref="F2:K3">
    <cfRule type="colorScale" priority="168">
      <colorScale>
        <cfvo type="min"/>
        <cfvo type="percentile" val="50"/>
        <cfvo type="max"/>
        <color rgb="FFF8696B"/>
        <color rgb="FFFFEB84"/>
        <color rgb="FF63BE7B"/>
      </colorScale>
    </cfRule>
  </conditionalFormatting>
  <conditionalFormatting sqref="V2">
    <cfRule type="containsText" dxfId="131" priority="41" operator="containsText" text="D">
      <formula>NOT(ISERROR(SEARCH("D",V2)))</formula>
    </cfRule>
    <cfRule type="containsText" dxfId="130" priority="42" operator="containsText" text="S">
      <formula>NOT(ISERROR(SEARCH("S",V2)))</formula>
    </cfRule>
    <cfRule type="containsText" dxfId="129" priority="43" operator="containsText" text="F">
      <formula>NOT(ISERROR(SEARCH("F",V2)))</formula>
    </cfRule>
    <cfRule type="containsText" dxfId="128" priority="44" operator="containsText" text="E">
      <formula>NOT(ISERROR(SEARCH("E",V2)))</formula>
    </cfRule>
    <cfRule type="containsText" dxfId="127" priority="45" operator="containsText" text="B">
      <formula>NOT(ISERROR(SEARCH("B",V2)))</formula>
    </cfRule>
    <cfRule type="containsText" dxfId="126" priority="46" operator="containsText" text="A">
      <formula>NOT(ISERROR(SEARCH("A",V2)))</formula>
    </cfRule>
  </conditionalFormatting>
  <conditionalFormatting sqref="V3">
    <cfRule type="containsText" dxfId="125" priority="35" operator="containsText" text="D">
      <formula>NOT(ISERROR(SEARCH("D",V3)))</formula>
    </cfRule>
    <cfRule type="containsText" dxfId="124" priority="36" operator="containsText" text="S">
      <formula>NOT(ISERROR(SEARCH("S",V3)))</formula>
    </cfRule>
    <cfRule type="containsText" dxfId="123" priority="37" operator="containsText" text="F">
      <formula>NOT(ISERROR(SEARCH("F",V3)))</formula>
    </cfRule>
    <cfRule type="containsText" dxfId="122" priority="38" operator="containsText" text="E">
      <formula>NOT(ISERROR(SEARCH("E",V3)))</formula>
    </cfRule>
    <cfRule type="containsText" dxfId="121" priority="39" operator="containsText" text="B">
      <formula>NOT(ISERROR(SEARCH("B",V3)))</formula>
    </cfRule>
    <cfRule type="containsText" dxfId="120" priority="40" operator="containsText" text="A">
      <formula>NOT(ISERROR(SEARCH("A",V3)))</formula>
    </cfRule>
  </conditionalFormatting>
  <conditionalFormatting sqref="AE2:AE3">
    <cfRule type="containsText" dxfId="119" priority="32" operator="containsText" text="E">
      <formula>NOT(ISERROR(SEARCH("E",AE2)))</formula>
    </cfRule>
    <cfRule type="containsText" dxfId="118" priority="33" operator="containsText" text="B">
      <formula>NOT(ISERROR(SEARCH("B",AE2)))</formula>
    </cfRule>
    <cfRule type="containsText" dxfId="117" priority="34" operator="containsText" text="A">
      <formula>NOT(ISERROR(SEARCH("A",AE2)))</formula>
    </cfRule>
  </conditionalFormatting>
  <conditionalFormatting sqref="AB4:AC8">
    <cfRule type="containsText" dxfId="116" priority="29" operator="containsText" text="E">
      <formula>NOT(ISERROR(SEARCH("E",AB4)))</formula>
    </cfRule>
    <cfRule type="containsText" dxfId="115" priority="30" operator="containsText" text="B">
      <formula>NOT(ISERROR(SEARCH("B",AB4)))</formula>
    </cfRule>
    <cfRule type="containsText" dxfId="114" priority="31" operator="containsText" text="A">
      <formula>NOT(ISERROR(SEARCH("A",AB4)))</formula>
    </cfRule>
  </conditionalFormatting>
  <conditionalFormatting sqref="AD4:AD8">
    <cfRule type="containsText" dxfId="113" priority="26" operator="containsText" text="E">
      <formula>NOT(ISERROR(SEARCH("E",AD4)))</formula>
    </cfRule>
    <cfRule type="containsText" dxfId="112" priority="27" operator="containsText" text="B">
      <formula>NOT(ISERROR(SEARCH("B",AD4)))</formula>
    </cfRule>
    <cfRule type="containsText" dxfId="111" priority="28" operator="containsText" text="A">
      <formula>NOT(ISERROR(SEARCH("A",AD4)))</formula>
    </cfRule>
  </conditionalFormatting>
  <conditionalFormatting sqref="F4:K8">
    <cfRule type="colorScale" priority="25">
      <colorScale>
        <cfvo type="min"/>
        <cfvo type="percentile" val="50"/>
        <cfvo type="max"/>
        <color rgb="FFF8696B"/>
        <color rgb="FFFFEB84"/>
        <color rgb="FF63BE7B"/>
      </colorScale>
    </cfRule>
  </conditionalFormatting>
  <conditionalFormatting sqref="AE4:AE8">
    <cfRule type="containsText" dxfId="110" priority="7" operator="containsText" text="E">
      <formula>NOT(ISERROR(SEARCH("E",AE4)))</formula>
    </cfRule>
    <cfRule type="containsText" dxfId="109" priority="8" operator="containsText" text="B">
      <formula>NOT(ISERROR(SEARCH("B",AE4)))</formula>
    </cfRule>
    <cfRule type="containsText" dxfId="108" priority="9" operator="containsText" text="A">
      <formula>NOT(ISERROR(SEARCH("A",AE4)))</formula>
    </cfRule>
  </conditionalFormatting>
  <conditionalFormatting sqref="V4:V8">
    <cfRule type="containsText" dxfId="107" priority="1" operator="containsText" text="D">
      <formula>NOT(ISERROR(SEARCH("D",V4)))</formula>
    </cfRule>
    <cfRule type="containsText" dxfId="106" priority="2" operator="containsText" text="S">
      <formula>NOT(ISERROR(SEARCH("S",V4)))</formula>
    </cfRule>
    <cfRule type="containsText" dxfId="105" priority="3" operator="containsText" text="F">
      <formula>NOT(ISERROR(SEARCH("F",V4)))</formula>
    </cfRule>
    <cfRule type="containsText" dxfId="104" priority="4" operator="containsText" text="E">
      <formula>NOT(ISERROR(SEARCH("E",V4)))</formula>
    </cfRule>
    <cfRule type="containsText" dxfId="103" priority="5" operator="containsText" text="B">
      <formula>NOT(ISERROR(SEARCH("B",V4)))</formula>
    </cfRule>
    <cfRule type="containsText" dxfId="102" priority="6" operator="containsText" text="A">
      <formula>NOT(ISERROR(SEARCH("A",V4)))</formula>
    </cfRule>
  </conditionalFormatting>
  <dataValidations count="1">
    <dataValidation type="list" allowBlank="1" showInputMessage="1" showErrorMessage="1" sqref="AE2:AE8" xr:uid="{7F07E616-5DB5-304A-B9C6-E0228E1ACBB9}">
      <formula1>"強風,外差し,イン先行,凍結防止"</formula1>
    </dataValidation>
  </dataValidations>
  <pageMargins left="0.7" right="0.7" top="0.75" bottom="0.75" header="0.3" footer="0.3"/>
  <pageSetup paperSize="9" orientation="portrait" horizontalDpi="4294967292" verticalDpi="4294967292"/>
  <ignoredErrors>
    <ignoredError sqref="L2:N3 L4:N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8"/>
  <sheetViews>
    <sheetView workbookViewId="0">
      <pane xSplit="5" ySplit="1" topLeftCell="F2" activePane="bottomRight" state="frozen"/>
      <selection activeCell="E15" sqref="E15"/>
      <selection pane="topRight" activeCell="E15" sqref="E15"/>
      <selection pane="bottomLeft" activeCell="E15" sqref="E15"/>
      <selection pane="bottomRight" activeCell="AD8" sqref="AD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118</v>
      </c>
      <c r="W1" s="4" t="s">
        <v>119</v>
      </c>
      <c r="X1" s="4" t="s">
        <v>153</v>
      </c>
      <c r="Y1" s="4" t="s">
        <v>9</v>
      </c>
      <c r="Z1" s="4" t="s">
        <v>104</v>
      </c>
      <c r="AA1" s="4" t="s">
        <v>10</v>
      </c>
      <c r="AB1" s="4" t="s">
        <v>11</v>
      </c>
      <c r="AC1" s="4"/>
      <c r="AD1" s="4" t="s">
        <v>12</v>
      </c>
      <c r="AE1" s="4" t="s">
        <v>13</v>
      </c>
      <c r="AF1" s="4" t="s">
        <v>62</v>
      </c>
      <c r="AG1" s="4" t="s">
        <v>67</v>
      </c>
      <c r="AH1" s="1" t="s">
        <v>29</v>
      </c>
      <c r="AI1" s="22" t="s">
        <v>120</v>
      </c>
    </row>
    <row r="2" spans="1:35" s="5" customFormat="1">
      <c r="A2" s="6">
        <v>43835</v>
      </c>
      <c r="B2" s="25" t="s">
        <v>135</v>
      </c>
      <c r="C2" s="8" t="s">
        <v>164</v>
      </c>
      <c r="D2" s="9">
        <v>5.8356481481481481E-2</v>
      </c>
      <c r="E2" s="32" t="s">
        <v>224</v>
      </c>
      <c r="F2" s="10">
        <v>12.3</v>
      </c>
      <c r="G2" s="10">
        <v>11.3</v>
      </c>
      <c r="H2" s="10">
        <v>11.7</v>
      </c>
      <c r="I2" s="10">
        <v>12</v>
      </c>
      <c r="J2" s="10">
        <v>12</v>
      </c>
      <c r="K2" s="10">
        <v>11.8</v>
      </c>
      <c r="L2" s="10">
        <v>13.1</v>
      </c>
      <c r="M2" s="27">
        <f t="shared" ref="M2" si="0">SUM(F2:H2)</f>
        <v>35.299999999999997</v>
      </c>
      <c r="N2" s="27">
        <f t="shared" ref="N2" si="1">I2</f>
        <v>12</v>
      </c>
      <c r="O2" s="27">
        <f t="shared" ref="O2" si="2">SUM(J2:L2)</f>
        <v>36.9</v>
      </c>
      <c r="P2" s="28">
        <f t="shared" ref="P2" si="3">SUM(F2:J2)</f>
        <v>59.3</v>
      </c>
      <c r="Q2" s="11" t="s">
        <v>162</v>
      </c>
      <c r="R2" s="11" t="s">
        <v>163</v>
      </c>
      <c r="S2" s="13" t="s">
        <v>225</v>
      </c>
      <c r="T2" s="13" t="s">
        <v>165</v>
      </c>
      <c r="U2" s="13" t="s">
        <v>226</v>
      </c>
      <c r="V2" s="12">
        <v>4.2</v>
      </c>
      <c r="W2" s="12">
        <v>4.7</v>
      </c>
      <c r="X2" s="11" t="s">
        <v>156</v>
      </c>
      <c r="Y2" s="8">
        <v>0.5</v>
      </c>
      <c r="Z2" s="11" t="s">
        <v>430</v>
      </c>
      <c r="AA2" s="11">
        <v>0.9</v>
      </c>
      <c r="AB2" s="11">
        <v>-0.4</v>
      </c>
      <c r="AC2" s="11"/>
      <c r="AD2" s="11" t="s">
        <v>433</v>
      </c>
      <c r="AE2" s="11" t="s">
        <v>434</v>
      </c>
      <c r="AF2" s="11" t="s">
        <v>154</v>
      </c>
      <c r="AG2" s="8" t="s">
        <v>171</v>
      </c>
      <c r="AH2" s="8" t="s">
        <v>223</v>
      </c>
      <c r="AI2" s="31" t="s">
        <v>227</v>
      </c>
    </row>
    <row r="3" spans="1:35" s="5" customFormat="1">
      <c r="A3" s="6">
        <v>44205</v>
      </c>
      <c r="B3" s="25" t="s">
        <v>242</v>
      </c>
      <c r="C3" s="8" t="s">
        <v>164</v>
      </c>
      <c r="D3" s="9">
        <v>5.9791666666666667E-2</v>
      </c>
      <c r="E3" s="32" t="s">
        <v>262</v>
      </c>
      <c r="F3" s="10">
        <v>12.3</v>
      </c>
      <c r="G3" s="10">
        <v>10.9</v>
      </c>
      <c r="H3" s="10">
        <v>11.7</v>
      </c>
      <c r="I3" s="10">
        <v>12.7</v>
      </c>
      <c r="J3" s="10">
        <v>13.2</v>
      </c>
      <c r="K3" s="10">
        <v>13</v>
      </c>
      <c r="L3" s="10">
        <v>12.8</v>
      </c>
      <c r="M3" s="27">
        <f t="shared" ref="M3:M8" si="4">SUM(F3:H3)</f>
        <v>34.900000000000006</v>
      </c>
      <c r="N3" s="27">
        <f t="shared" ref="N3:N8" si="5">I3</f>
        <v>12.7</v>
      </c>
      <c r="O3" s="27">
        <f t="shared" ref="O3:O8" si="6">SUM(J3:L3)</f>
        <v>39</v>
      </c>
      <c r="P3" s="28">
        <f t="shared" ref="P3:P8" si="7">SUM(F3:J3)</f>
        <v>60.800000000000011</v>
      </c>
      <c r="Q3" s="11" t="s">
        <v>263</v>
      </c>
      <c r="R3" s="11" t="s">
        <v>261</v>
      </c>
      <c r="S3" s="13" t="s">
        <v>264</v>
      </c>
      <c r="T3" s="13" t="s">
        <v>265</v>
      </c>
      <c r="U3" s="13" t="s">
        <v>266</v>
      </c>
      <c r="V3" s="12">
        <v>2.1</v>
      </c>
      <c r="W3" s="12">
        <v>2.7</v>
      </c>
      <c r="X3" s="11" t="s">
        <v>314</v>
      </c>
      <c r="Y3" s="8">
        <v>0.3</v>
      </c>
      <c r="Z3" s="11" t="s">
        <v>430</v>
      </c>
      <c r="AA3" s="11">
        <v>0.5</v>
      </c>
      <c r="AB3" s="11">
        <v>-0.2</v>
      </c>
      <c r="AC3" s="11"/>
      <c r="AD3" s="11" t="s">
        <v>434</v>
      </c>
      <c r="AE3" s="11" t="s">
        <v>434</v>
      </c>
      <c r="AF3" s="11" t="s">
        <v>156</v>
      </c>
      <c r="AG3" s="8" t="s">
        <v>171</v>
      </c>
      <c r="AH3" s="8" t="s">
        <v>267</v>
      </c>
      <c r="AI3" s="31" t="s">
        <v>268</v>
      </c>
    </row>
    <row r="4" spans="1:35" s="5" customFormat="1">
      <c r="A4" s="6">
        <v>44205</v>
      </c>
      <c r="B4" s="25" t="s">
        <v>243</v>
      </c>
      <c r="C4" s="8" t="s">
        <v>164</v>
      </c>
      <c r="D4" s="9">
        <v>5.8414351851851849E-2</v>
      </c>
      <c r="E4" s="32" t="s">
        <v>306</v>
      </c>
      <c r="F4" s="10">
        <v>12</v>
      </c>
      <c r="G4" s="10">
        <v>10.6</v>
      </c>
      <c r="H4" s="10">
        <v>11.4</v>
      </c>
      <c r="I4" s="10">
        <v>12.3</v>
      </c>
      <c r="J4" s="10">
        <v>12.6</v>
      </c>
      <c r="K4" s="10">
        <v>12.9</v>
      </c>
      <c r="L4" s="10">
        <v>12.9</v>
      </c>
      <c r="M4" s="27">
        <f t="shared" si="4"/>
        <v>34</v>
      </c>
      <c r="N4" s="27">
        <f t="shared" si="5"/>
        <v>12.3</v>
      </c>
      <c r="O4" s="27">
        <f t="shared" si="6"/>
        <v>38.4</v>
      </c>
      <c r="P4" s="28">
        <f t="shared" si="7"/>
        <v>58.9</v>
      </c>
      <c r="Q4" s="11" t="s">
        <v>263</v>
      </c>
      <c r="R4" s="11" t="s">
        <v>261</v>
      </c>
      <c r="S4" s="13" t="s">
        <v>307</v>
      </c>
      <c r="T4" s="13" t="s">
        <v>308</v>
      </c>
      <c r="U4" s="13" t="s">
        <v>309</v>
      </c>
      <c r="V4" s="12">
        <v>2.1</v>
      </c>
      <c r="W4" s="12">
        <v>2.7</v>
      </c>
      <c r="X4" s="11" t="s">
        <v>314</v>
      </c>
      <c r="Y4" s="8">
        <v>-0.4</v>
      </c>
      <c r="Z4" s="11" t="s">
        <v>430</v>
      </c>
      <c r="AA4" s="11">
        <v>-0.2</v>
      </c>
      <c r="AB4" s="11">
        <v>-0.2</v>
      </c>
      <c r="AC4" s="11"/>
      <c r="AD4" s="11" t="s">
        <v>432</v>
      </c>
      <c r="AE4" s="11" t="s">
        <v>432</v>
      </c>
      <c r="AF4" s="11" t="s">
        <v>154</v>
      </c>
      <c r="AG4" s="8" t="s">
        <v>171</v>
      </c>
      <c r="AH4" s="8" t="s">
        <v>311</v>
      </c>
      <c r="AI4" s="31" t="s">
        <v>310</v>
      </c>
    </row>
    <row r="5" spans="1:35" s="5" customFormat="1">
      <c r="A5" s="6">
        <v>44206</v>
      </c>
      <c r="B5" s="25" t="s">
        <v>244</v>
      </c>
      <c r="C5" s="8" t="s">
        <v>164</v>
      </c>
      <c r="D5" s="9">
        <v>5.9768518518518519E-2</v>
      </c>
      <c r="E5" s="32" t="s">
        <v>321</v>
      </c>
      <c r="F5" s="10">
        <v>12.2</v>
      </c>
      <c r="G5" s="10">
        <v>11</v>
      </c>
      <c r="H5" s="10">
        <v>11.7</v>
      </c>
      <c r="I5" s="10">
        <v>12.6</v>
      </c>
      <c r="J5" s="10">
        <v>13.4</v>
      </c>
      <c r="K5" s="10">
        <v>12.9</v>
      </c>
      <c r="L5" s="10">
        <v>12.6</v>
      </c>
      <c r="M5" s="27">
        <f t="shared" si="4"/>
        <v>34.9</v>
      </c>
      <c r="N5" s="27">
        <f t="shared" si="5"/>
        <v>12.6</v>
      </c>
      <c r="O5" s="27">
        <f t="shared" si="6"/>
        <v>38.9</v>
      </c>
      <c r="P5" s="28">
        <f t="shared" si="7"/>
        <v>60.9</v>
      </c>
      <c r="Q5" s="11" t="s">
        <v>263</v>
      </c>
      <c r="R5" s="11" t="s">
        <v>261</v>
      </c>
      <c r="S5" s="13" t="s">
        <v>322</v>
      </c>
      <c r="T5" s="13" t="s">
        <v>323</v>
      </c>
      <c r="U5" s="13" t="s">
        <v>324</v>
      </c>
      <c r="V5" s="12">
        <v>2</v>
      </c>
      <c r="W5" s="12">
        <v>3.1</v>
      </c>
      <c r="X5" s="11" t="s">
        <v>314</v>
      </c>
      <c r="Y5" s="8">
        <v>0.1</v>
      </c>
      <c r="Z5" s="11" t="s">
        <v>430</v>
      </c>
      <c r="AA5" s="11">
        <v>0.3</v>
      </c>
      <c r="AB5" s="11">
        <v>-0.2</v>
      </c>
      <c r="AC5" s="11"/>
      <c r="AD5" s="11" t="s">
        <v>434</v>
      </c>
      <c r="AE5" s="11" t="s">
        <v>434</v>
      </c>
      <c r="AF5" s="11" t="s">
        <v>156</v>
      </c>
      <c r="AG5" s="8" t="s">
        <v>171</v>
      </c>
      <c r="AH5" s="8" t="s">
        <v>422</v>
      </c>
      <c r="AI5" s="31" t="s">
        <v>423</v>
      </c>
    </row>
    <row r="6" spans="1:35" s="5" customFormat="1">
      <c r="A6" s="6">
        <v>44206</v>
      </c>
      <c r="B6" s="25" t="s">
        <v>245</v>
      </c>
      <c r="C6" s="8" t="s">
        <v>164</v>
      </c>
      <c r="D6" s="9">
        <v>6.1134259259259256E-2</v>
      </c>
      <c r="E6" s="32" t="s">
        <v>336</v>
      </c>
      <c r="F6" s="10">
        <v>12.6</v>
      </c>
      <c r="G6" s="10">
        <v>11.5</v>
      </c>
      <c r="H6" s="10">
        <v>12.6</v>
      </c>
      <c r="I6" s="10">
        <v>13.6</v>
      </c>
      <c r="J6" s="10">
        <v>13.6</v>
      </c>
      <c r="K6" s="10">
        <v>12</v>
      </c>
      <c r="L6" s="10">
        <v>12.3</v>
      </c>
      <c r="M6" s="27">
        <f t="shared" si="4"/>
        <v>36.700000000000003</v>
      </c>
      <c r="N6" s="27">
        <f t="shared" si="5"/>
        <v>13.6</v>
      </c>
      <c r="O6" s="27">
        <f t="shared" si="6"/>
        <v>37.900000000000006</v>
      </c>
      <c r="P6" s="28">
        <f t="shared" si="7"/>
        <v>63.900000000000006</v>
      </c>
      <c r="Q6" s="11" t="s">
        <v>334</v>
      </c>
      <c r="R6" s="11" t="s">
        <v>335</v>
      </c>
      <c r="S6" s="13" t="s">
        <v>337</v>
      </c>
      <c r="T6" s="13" t="s">
        <v>165</v>
      </c>
      <c r="U6" s="13" t="s">
        <v>338</v>
      </c>
      <c r="V6" s="12">
        <v>2</v>
      </c>
      <c r="W6" s="12">
        <v>3.1</v>
      </c>
      <c r="X6" s="11" t="s">
        <v>314</v>
      </c>
      <c r="Y6" s="8">
        <v>1.7</v>
      </c>
      <c r="Z6" s="11">
        <v>-0.3</v>
      </c>
      <c r="AA6" s="11">
        <v>1.6</v>
      </c>
      <c r="AB6" s="11">
        <v>-0.2</v>
      </c>
      <c r="AC6" s="11"/>
      <c r="AD6" s="11" t="s">
        <v>433</v>
      </c>
      <c r="AE6" s="11" t="s">
        <v>432</v>
      </c>
      <c r="AF6" s="11" t="s">
        <v>154</v>
      </c>
      <c r="AG6" s="8" t="s">
        <v>171</v>
      </c>
      <c r="AH6" s="8" t="s">
        <v>418</v>
      </c>
      <c r="AI6" s="31" t="s">
        <v>419</v>
      </c>
    </row>
    <row r="7" spans="1:35" s="5" customFormat="1">
      <c r="A7" s="6">
        <v>44207</v>
      </c>
      <c r="B7" s="25" t="s">
        <v>246</v>
      </c>
      <c r="C7" s="8" t="s">
        <v>164</v>
      </c>
      <c r="D7" s="9">
        <v>5.8344907407407408E-2</v>
      </c>
      <c r="E7" s="32" t="s">
        <v>378</v>
      </c>
      <c r="F7" s="10">
        <v>12.2</v>
      </c>
      <c r="G7" s="10">
        <v>10.7</v>
      </c>
      <c r="H7" s="10">
        <v>10.9</v>
      </c>
      <c r="I7" s="10">
        <v>12.1</v>
      </c>
      <c r="J7" s="10">
        <v>12.7</v>
      </c>
      <c r="K7" s="10">
        <v>13</v>
      </c>
      <c r="L7" s="10">
        <v>12.5</v>
      </c>
      <c r="M7" s="27">
        <f t="shared" si="4"/>
        <v>33.799999999999997</v>
      </c>
      <c r="N7" s="27">
        <f t="shared" si="5"/>
        <v>12.1</v>
      </c>
      <c r="O7" s="27">
        <f t="shared" si="6"/>
        <v>38.200000000000003</v>
      </c>
      <c r="P7" s="28">
        <f t="shared" si="7"/>
        <v>58.599999999999994</v>
      </c>
      <c r="Q7" s="11" t="s">
        <v>263</v>
      </c>
      <c r="R7" s="11" t="s">
        <v>261</v>
      </c>
      <c r="S7" s="13" t="s">
        <v>371</v>
      </c>
      <c r="T7" s="13" t="s">
        <v>225</v>
      </c>
      <c r="U7" s="13" t="s">
        <v>379</v>
      </c>
      <c r="V7" s="12">
        <v>2</v>
      </c>
      <c r="W7" s="12">
        <v>3</v>
      </c>
      <c r="X7" s="11" t="s">
        <v>314</v>
      </c>
      <c r="Y7" s="8">
        <v>-0.3</v>
      </c>
      <c r="Z7" s="11" t="s">
        <v>430</v>
      </c>
      <c r="AA7" s="11">
        <v>-0.1</v>
      </c>
      <c r="AB7" s="11">
        <v>-0.2</v>
      </c>
      <c r="AC7" s="11"/>
      <c r="AD7" s="11" t="s">
        <v>432</v>
      </c>
      <c r="AE7" s="11" t="s">
        <v>431</v>
      </c>
      <c r="AF7" s="11" t="s">
        <v>154</v>
      </c>
      <c r="AG7" s="8" t="s">
        <v>171</v>
      </c>
      <c r="AH7" s="8" t="s">
        <v>396</v>
      </c>
      <c r="AI7" s="31" t="s">
        <v>397</v>
      </c>
    </row>
    <row r="8" spans="1:35" s="5" customFormat="1">
      <c r="A8" s="6">
        <v>44207</v>
      </c>
      <c r="B8" s="25" t="s">
        <v>247</v>
      </c>
      <c r="C8" s="8" t="s">
        <v>164</v>
      </c>
      <c r="D8" s="9">
        <v>5.768518518518518E-2</v>
      </c>
      <c r="E8" s="33" t="s">
        <v>383</v>
      </c>
      <c r="F8" s="10">
        <v>12.2</v>
      </c>
      <c r="G8" s="10">
        <v>10.8</v>
      </c>
      <c r="H8" s="10">
        <v>11.5</v>
      </c>
      <c r="I8" s="10">
        <v>12</v>
      </c>
      <c r="J8" s="10">
        <v>12.5</v>
      </c>
      <c r="K8" s="10">
        <v>12</v>
      </c>
      <c r="L8" s="10">
        <v>12.4</v>
      </c>
      <c r="M8" s="27">
        <f t="shared" si="4"/>
        <v>34.5</v>
      </c>
      <c r="N8" s="27">
        <f t="shared" si="5"/>
        <v>12</v>
      </c>
      <c r="O8" s="27">
        <f t="shared" si="6"/>
        <v>36.9</v>
      </c>
      <c r="P8" s="28">
        <f t="shared" si="7"/>
        <v>59</v>
      </c>
      <c r="Q8" s="11" t="s">
        <v>162</v>
      </c>
      <c r="R8" s="11" t="s">
        <v>382</v>
      </c>
      <c r="S8" s="13" t="s">
        <v>384</v>
      </c>
      <c r="T8" s="13" t="s">
        <v>385</v>
      </c>
      <c r="U8" s="13" t="s">
        <v>360</v>
      </c>
      <c r="V8" s="12">
        <v>2</v>
      </c>
      <c r="W8" s="12">
        <v>3</v>
      </c>
      <c r="X8" s="11" t="s">
        <v>314</v>
      </c>
      <c r="Y8" s="8">
        <v>0.2</v>
      </c>
      <c r="Z8" s="11" t="s">
        <v>430</v>
      </c>
      <c r="AA8" s="11">
        <v>0.4</v>
      </c>
      <c r="AB8" s="11">
        <v>-0.2</v>
      </c>
      <c r="AC8" s="11"/>
      <c r="AD8" s="11" t="s">
        <v>434</v>
      </c>
      <c r="AE8" s="11" t="s">
        <v>434</v>
      </c>
      <c r="AF8" s="11" t="s">
        <v>156</v>
      </c>
      <c r="AG8" s="8" t="s">
        <v>171</v>
      </c>
      <c r="AH8" s="8" t="s">
        <v>388</v>
      </c>
      <c r="AI8" s="31" t="s">
        <v>389</v>
      </c>
    </row>
  </sheetData>
  <autoFilter ref="A1:AH1" xr:uid="{00000000-0009-0000-0000-000007000000}"/>
  <phoneticPr fontId="3"/>
  <conditionalFormatting sqref="AD2:AE2">
    <cfRule type="containsText" dxfId="101" priority="170" operator="containsText" text="E">
      <formula>NOT(ISERROR(SEARCH("E",AD2)))</formula>
    </cfRule>
    <cfRule type="containsText" dxfId="100" priority="171" operator="containsText" text="B">
      <formula>NOT(ISERROR(SEARCH("B",AD2)))</formula>
    </cfRule>
    <cfRule type="containsText" dxfId="99" priority="172" operator="containsText" text="A">
      <formula>NOT(ISERROR(SEARCH("A",AD2)))</formula>
    </cfRule>
  </conditionalFormatting>
  <conditionalFormatting sqref="AF2">
    <cfRule type="containsText" dxfId="98" priority="167" operator="containsText" text="E">
      <formula>NOT(ISERROR(SEARCH("E",AF2)))</formula>
    </cfRule>
    <cfRule type="containsText" dxfId="97" priority="168" operator="containsText" text="B">
      <formula>NOT(ISERROR(SEARCH("B",AF2)))</formula>
    </cfRule>
    <cfRule type="containsText" dxfId="96" priority="169" operator="containsText" text="A">
      <formula>NOT(ISERROR(SEARCH("A",AF2)))</formula>
    </cfRule>
  </conditionalFormatting>
  <conditionalFormatting sqref="X2">
    <cfRule type="containsText" dxfId="95" priority="42" operator="containsText" text="D">
      <formula>NOT(ISERROR(SEARCH("D",X2)))</formula>
    </cfRule>
    <cfRule type="containsText" dxfId="94" priority="43" operator="containsText" text="S">
      <formula>NOT(ISERROR(SEARCH("S",X2)))</formula>
    </cfRule>
    <cfRule type="containsText" dxfId="93" priority="44" operator="containsText" text="F">
      <formula>NOT(ISERROR(SEARCH("F",X2)))</formula>
    </cfRule>
    <cfRule type="containsText" dxfId="92" priority="45" operator="containsText" text="E">
      <formula>NOT(ISERROR(SEARCH("E",X2)))</formula>
    </cfRule>
    <cfRule type="containsText" dxfId="91" priority="46" operator="containsText" text="B">
      <formula>NOT(ISERROR(SEARCH("B",X2)))</formula>
    </cfRule>
    <cfRule type="containsText" dxfId="90" priority="47" operator="containsText" text="A">
      <formula>NOT(ISERROR(SEARCH("A",X2)))</formula>
    </cfRule>
  </conditionalFormatting>
  <conditionalFormatting sqref="F2:L2">
    <cfRule type="colorScale" priority="35">
      <colorScale>
        <cfvo type="min"/>
        <cfvo type="percentile" val="50"/>
        <cfvo type="max"/>
        <color rgb="FFF8696B"/>
        <color rgb="FFFFEB84"/>
        <color rgb="FF63BE7B"/>
      </colorScale>
    </cfRule>
  </conditionalFormatting>
  <conditionalFormatting sqref="AG2">
    <cfRule type="containsText" dxfId="89" priority="32" operator="containsText" text="E">
      <formula>NOT(ISERROR(SEARCH("E",AG2)))</formula>
    </cfRule>
    <cfRule type="containsText" dxfId="88" priority="33" operator="containsText" text="B">
      <formula>NOT(ISERROR(SEARCH("B",AG2)))</formula>
    </cfRule>
    <cfRule type="containsText" dxfId="87" priority="34" operator="containsText" text="A">
      <formula>NOT(ISERROR(SEARCH("A",AG2)))</formula>
    </cfRule>
  </conditionalFormatting>
  <conditionalFormatting sqref="AD3:AE8">
    <cfRule type="containsText" dxfId="86" priority="29" operator="containsText" text="E">
      <formula>NOT(ISERROR(SEARCH("E",AD3)))</formula>
    </cfRule>
    <cfRule type="containsText" dxfId="85" priority="30" operator="containsText" text="B">
      <formula>NOT(ISERROR(SEARCH("B",AD3)))</formula>
    </cfRule>
    <cfRule type="containsText" dxfId="84" priority="31" operator="containsText" text="A">
      <formula>NOT(ISERROR(SEARCH("A",AD3)))</formula>
    </cfRule>
  </conditionalFormatting>
  <conditionalFormatting sqref="AF3:AF8">
    <cfRule type="containsText" dxfId="83" priority="26" operator="containsText" text="E">
      <formula>NOT(ISERROR(SEARCH("E",AF3)))</formula>
    </cfRule>
    <cfRule type="containsText" dxfId="82" priority="27" operator="containsText" text="B">
      <formula>NOT(ISERROR(SEARCH("B",AF3)))</formula>
    </cfRule>
    <cfRule type="containsText" dxfId="81" priority="28" operator="containsText" text="A">
      <formula>NOT(ISERROR(SEARCH("A",AF3)))</formula>
    </cfRule>
  </conditionalFormatting>
  <conditionalFormatting sqref="F3:L8">
    <cfRule type="colorScale" priority="19">
      <colorScale>
        <cfvo type="min"/>
        <cfvo type="percentile" val="50"/>
        <cfvo type="max"/>
        <color rgb="FFF8696B"/>
        <color rgb="FFFFEB84"/>
        <color rgb="FF63BE7B"/>
      </colorScale>
    </cfRule>
  </conditionalFormatting>
  <conditionalFormatting sqref="AG3:AG8">
    <cfRule type="containsText" dxfId="80" priority="7" operator="containsText" text="E">
      <formula>NOT(ISERROR(SEARCH("E",AG3)))</formula>
    </cfRule>
    <cfRule type="containsText" dxfId="79" priority="8" operator="containsText" text="B">
      <formula>NOT(ISERROR(SEARCH("B",AG3)))</formula>
    </cfRule>
    <cfRule type="containsText" dxfId="78" priority="9" operator="containsText" text="A">
      <formula>NOT(ISERROR(SEARCH("A",AG3)))</formula>
    </cfRule>
  </conditionalFormatting>
  <conditionalFormatting sqref="X3:X8">
    <cfRule type="containsText" dxfId="77" priority="1" operator="containsText" text="D">
      <formula>NOT(ISERROR(SEARCH("D",X3)))</formula>
    </cfRule>
    <cfRule type="containsText" dxfId="76" priority="2" operator="containsText" text="S">
      <formula>NOT(ISERROR(SEARCH("S",X3)))</formula>
    </cfRule>
    <cfRule type="containsText" dxfId="75" priority="3" operator="containsText" text="F">
      <formula>NOT(ISERROR(SEARCH("F",X3)))</formula>
    </cfRule>
    <cfRule type="containsText" dxfId="74" priority="4" operator="containsText" text="E">
      <formula>NOT(ISERROR(SEARCH("E",X3)))</formula>
    </cfRule>
    <cfRule type="containsText" dxfId="73" priority="5" operator="containsText" text="B">
      <formula>NOT(ISERROR(SEARCH("B",X3)))</formula>
    </cfRule>
    <cfRule type="containsText" dxfId="72" priority="6" operator="containsText" text="A">
      <formula>NOT(ISERROR(SEARCH("A",X3)))</formula>
    </cfRule>
  </conditionalFormatting>
  <dataValidations count="1">
    <dataValidation type="list" allowBlank="1" showInputMessage="1" showErrorMessage="1" sqref="AG2:AG8" xr:uid="{0919F554-311C-0D4E-8F97-D4C95F269E42}">
      <formula1>"強風,外差し,イン先行,凍結防止"</formula1>
    </dataValidation>
  </dataValidations>
  <pageMargins left="0.75" right="0.75" top="1" bottom="1" header="0.3" footer="0.3"/>
  <pageSetup paperSize="9" orientation="portrait" horizontalDpi="4294967292" verticalDpi="4294967292"/>
  <ignoredErrors>
    <ignoredError sqref="M2:P2 M3:P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2021-01-13T02:01:44Z</dcterms:modified>
</cp:coreProperties>
</file>