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codeName="ThisWorkbook" autoCompressPictures="0"/>
  <mc:AlternateContent xmlns:mc="http://schemas.openxmlformats.org/markup-compatibility/2006">
    <mc:Choice Requires="x15">
      <x15ac:absPath xmlns:x15ac="http://schemas.microsoft.com/office/spreadsheetml/2010/11/ac" url="/Users/nakamurakazuki/Documents/競馬はビジネスである/レース分析/"/>
    </mc:Choice>
  </mc:AlternateContent>
  <xr:revisionPtr revIDLastSave="0" documentId="13_ncr:1_{A4ADAC61-A09B-E24A-B33A-E53A8495A2C4}" xr6:coauthVersionLast="47" xr6:coauthVersionMax="47" xr10:uidLastSave="{00000000-0000-0000-0000-000000000000}"/>
  <bookViews>
    <workbookView xWindow="0" yWindow="600" windowWidth="28800" windowHeight="15920" tabRatio="855" firstSheet="1" activeTab="3" xr2:uid="{00000000-000D-0000-FFFF-FFFF00000000}"/>
  </bookViews>
  <sheets>
    <sheet name="表の見方" sheetId="46" r:id="rId1"/>
    <sheet name="芝1000m" sheetId="40" r:id="rId2"/>
    <sheet name="芝1200m" sheetId="31" r:id="rId3"/>
    <sheet name="芝1400m" sheetId="33" r:id="rId4"/>
    <sheet name="芝1600m" sheetId="34" r:id="rId5"/>
    <sheet name="芝1800m" sheetId="36" r:id="rId6"/>
    <sheet name="芝2000m(内)" sheetId="42" r:id="rId7"/>
    <sheet name="芝2000m(外)" sheetId="37" r:id="rId8"/>
    <sheet name="芝2200m" sheetId="22" r:id="rId9"/>
    <sheet name="芝2400m" sheetId="38" r:id="rId10"/>
    <sheet name="ダ1200m" sheetId="29" r:id="rId11"/>
    <sheet name="ダ1800m" sheetId="30" r:id="rId12"/>
    <sheet name="ダ2500m" sheetId="44" r:id="rId13"/>
    <sheet name="Sheet1" sheetId="39" r:id="rId14"/>
  </sheets>
  <definedNames>
    <definedName name="_xlnm._FilterDatabase" localSheetId="10" hidden="1">ダ1200m!$A$1:$AF$5</definedName>
    <definedName name="_xlnm._FilterDatabase" localSheetId="11" hidden="1">ダ1800m!$A$1:$AM$8</definedName>
    <definedName name="_xlnm._FilterDatabase" localSheetId="12" hidden="1">ダ2500m!$A$1:$AO$2</definedName>
    <definedName name="_xlnm._FilterDatabase" localSheetId="1" hidden="1">芝1000m!$A$1:$AF$1</definedName>
    <definedName name="_xlnm._FilterDatabase" localSheetId="2" hidden="1">芝1200m!$A$1:$AH$1</definedName>
    <definedName name="_xlnm._FilterDatabase" localSheetId="3" hidden="1">芝1400m!$A$1:$AK$1</definedName>
    <definedName name="_xlnm._FilterDatabase" localSheetId="4" hidden="1">芝1600m!$A$1:$AL$2</definedName>
    <definedName name="_xlnm._FilterDatabase" localSheetId="5" hidden="1">芝1800m!$A$1:$AN$3</definedName>
    <definedName name="_xlnm._FilterDatabase" localSheetId="7" hidden="1">'芝2000m(外)'!$A$1:$AO$2</definedName>
    <definedName name="_xlnm._FilterDatabase" localSheetId="6" hidden="1">'芝2000m(内)'!$A$1:$AO$2</definedName>
    <definedName name="_xlnm._FilterDatabase" localSheetId="8" hidden="1">芝2200m!$A$1:$AP$2</definedName>
    <definedName name="_xlnm._FilterDatabase" localSheetId="9" hidden="1">芝2400m!$A$1:$AQ$1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1" i="30" l="1"/>
  <c r="AF3" i="30"/>
  <c r="AF4" i="30"/>
  <c r="AF5" i="30"/>
  <c r="AF6" i="30"/>
  <c r="AF7" i="30"/>
  <c r="AF8" i="30"/>
  <c r="AF9" i="30"/>
  <c r="AF10" i="30"/>
  <c r="AF11" i="30"/>
  <c r="AF12" i="30"/>
  <c r="AF13" i="30"/>
  <c r="AF14" i="30"/>
  <c r="AF15" i="30"/>
  <c r="AF16" i="30"/>
  <c r="AF17" i="30"/>
  <c r="AF18" i="30"/>
  <c r="AF19" i="30"/>
  <c r="AF20" i="30"/>
  <c r="AF22" i="30"/>
  <c r="AF23" i="30"/>
  <c r="AF24" i="30"/>
  <c r="AF25" i="30"/>
  <c r="AF26" i="30"/>
  <c r="AF27" i="30"/>
  <c r="AF2" i="30"/>
  <c r="Z3" i="29"/>
  <c r="Z4" i="29"/>
  <c r="Z5" i="29"/>
  <c r="Z6" i="29"/>
  <c r="Z7" i="29"/>
  <c r="Z8" i="29"/>
  <c r="Z9" i="29"/>
  <c r="Z10" i="29"/>
  <c r="Z11" i="29"/>
  <c r="Z12" i="29"/>
  <c r="Z13" i="29"/>
  <c r="Z14" i="29"/>
  <c r="Z15" i="29"/>
  <c r="Z16" i="29"/>
  <c r="Z17" i="29"/>
  <c r="Z18" i="29"/>
  <c r="Z19" i="29"/>
  <c r="Z2" i="29"/>
  <c r="AK3" i="38"/>
  <c r="AK2" i="38"/>
  <c r="AJ2" i="22"/>
  <c r="AI3" i="37"/>
  <c r="AI4" i="37"/>
  <c r="AI5" i="37"/>
  <c r="AI2" i="37"/>
  <c r="AI3" i="42"/>
  <c r="AI4" i="42"/>
  <c r="AI5" i="42"/>
  <c r="AI2" i="42"/>
  <c r="AH3" i="36"/>
  <c r="AH4" i="36"/>
  <c r="AH5" i="36"/>
  <c r="AH6" i="36"/>
  <c r="AH7" i="36"/>
  <c r="AH8" i="36"/>
  <c r="AH9" i="36"/>
  <c r="AH10" i="36"/>
  <c r="AH2" i="36"/>
  <c r="AF3" i="34"/>
  <c r="AF2" i="34"/>
  <c r="AE3" i="33"/>
  <c r="AE4" i="33"/>
  <c r="AE5" i="33"/>
  <c r="AE6" i="33"/>
  <c r="AE2" i="33"/>
  <c r="AB3" i="31"/>
  <c r="AB4" i="31"/>
  <c r="AB5" i="31"/>
  <c r="AB6" i="31"/>
  <c r="AB7" i="31"/>
  <c r="AB2" i="31"/>
  <c r="Z3" i="40"/>
  <c r="Z4" i="40"/>
  <c r="Z5" i="40"/>
  <c r="Z6" i="40"/>
  <c r="Z7" i="40"/>
  <c r="Z8" i="40"/>
  <c r="Z9" i="40"/>
  <c r="Z2" i="40"/>
  <c r="N7" i="31"/>
  <c r="M7" i="31"/>
  <c r="L7" i="31"/>
  <c r="W3" i="38" l="1"/>
  <c r="V3" i="38"/>
  <c r="U3" i="38"/>
  <c r="T3" i="38"/>
  <c r="S3" i="38"/>
  <c r="R3" i="38"/>
  <c r="U5" i="37"/>
  <c r="T5" i="37"/>
  <c r="S5" i="37"/>
  <c r="R5" i="37"/>
  <c r="Q5" i="37"/>
  <c r="P5" i="37"/>
  <c r="U5" i="42"/>
  <c r="T5" i="42"/>
  <c r="S5" i="42"/>
  <c r="R5" i="42"/>
  <c r="Q5" i="42"/>
  <c r="P5" i="42"/>
  <c r="T10" i="36"/>
  <c r="S10" i="36"/>
  <c r="R10" i="36"/>
  <c r="Q10" i="36"/>
  <c r="P10" i="36"/>
  <c r="O10" i="36"/>
  <c r="Q6" i="33"/>
  <c r="P6" i="33"/>
  <c r="O6" i="33"/>
  <c r="N6" i="33"/>
  <c r="M6" i="33"/>
  <c r="N6" i="31"/>
  <c r="M6" i="31"/>
  <c r="L6" i="31"/>
  <c r="N5" i="31"/>
  <c r="M5" i="31"/>
  <c r="L5" i="31"/>
  <c r="L9" i="40"/>
  <c r="K9" i="40"/>
  <c r="L8" i="40"/>
  <c r="K8" i="40"/>
  <c r="T27" i="30"/>
  <c r="S27" i="30"/>
  <c r="R27" i="30"/>
  <c r="Q27" i="30"/>
  <c r="P27" i="30"/>
  <c r="O27" i="30"/>
  <c r="T26" i="30"/>
  <c r="S26" i="30"/>
  <c r="R26" i="30"/>
  <c r="Q26" i="30"/>
  <c r="P26" i="30"/>
  <c r="O26" i="30"/>
  <c r="T25" i="30"/>
  <c r="S25" i="30"/>
  <c r="R25" i="30"/>
  <c r="Q25" i="30"/>
  <c r="P25" i="30"/>
  <c r="O25" i="30"/>
  <c r="T24" i="30"/>
  <c r="S24" i="30"/>
  <c r="R24" i="30"/>
  <c r="Q24" i="30"/>
  <c r="P24" i="30"/>
  <c r="O24" i="30"/>
  <c r="T23" i="30"/>
  <c r="S23" i="30"/>
  <c r="R23" i="30"/>
  <c r="Q23" i="30"/>
  <c r="P23" i="30"/>
  <c r="O23" i="30"/>
  <c r="T22" i="30"/>
  <c r="S22" i="30"/>
  <c r="R22" i="30"/>
  <c r="Q22" i="30"/>
  <c r="P22" i="30"/>
  <c r="O22" i="30"/>
  <c r="N19" i="29"/>
  <c r="M19" i="29"/>
  <c r="L19" i="29"/>
  <c r="N18" i="29"/>
  <c r="M18" i="29"/>
  <c r="L18" i="29"/>
  <c r="N17" i="29"/>
  <c r="M17" i="29"/>
  <c r="L17" i="29"/>
  <c r="N16" i="29"/>
  <c r="M16" i="29"/>
  <c r="L16" i="29"/>
  <c r="N15" i="29"/>
  <c r="M15" i="29"/>
  <c r="L15" i="29"/>
  <c r="R3" i="34"/>
  <c r="Q3" i="34"/>
  <c r="P3" i="34"/>
  <c r="O3" i="34"/>
  <c r="N3" i="34"/>
  <c r="U4" i="37" l="1"/>
  <c r="T4" i="37"/>
  <c r="S4" i="37"/>
  <c r="R4" i="37"/>
  <c r="Q4" i="37"/>
  <c r="P4" i="37"/>
  <c r="U3" i="37"/>
  <c r="T3" i="37"/>
  <c r="S3" i="37"/>
  <c r="R3" i="37"/>
  <c r="Q3" i="37"/>
  <c r="P3" i="37"/>
  <c r="U4" i="42"/>
  <c r="T4" i="42"/>
  <c r="S4" i="42"/>
  <c r="R4" i="42"/>
  <c r="Q4" i="42"/>
  <c r="P4" i="42"/>
  <c r="T9" i="36"/>
  <c r="S9" i="36"/>
  <c r="R9" i="36"/>
  <c r="Q9" i="36"/>
  <c r="P9" i="36"/>
  <c r="O9" i="36"/>
  <c r="T8" i="36"/>
  <c r="S8" i="36"/>
  <c r="R8" i="36"/>
  <c r="Q8" i="36"/>
  <c r="P8" i="36"/>
  <c r="O8" i="36"/>
  <c r="T7" i="36"/>
  <c r="S7" i="36"/>
  <c r="R7" i="36"/>
  <c r="Q7" i="36"/>
  <c r="P7" i="36"/>
  <c r="O7" i="36"/>
  <c r="Q5" i="33"/>
  <c r="P5" i="33"/>
  <c r="O5" i="33"/>
  <c r="N5" i="33"/>
  <c r="M5" i="33"/>
  <c r="L7" i="40"/>
  <c r="K7" i="40"/>
  <c r="L6" i="40"/>
  <c r="K6" i="40"/>
  <c r="T21" i="30"/>
  <c r="S21" i="30"/>
  <c r="R21" i="30"/>
  <c r="Q21" i="30"/>
  <c r="P21" i="30"/>
  <c r="O21" i="30"/>
  <c r="T20" i="30"/>
  <c r="S20" i="30"/>
  <c r="R20" i="30"/>
  <c r="Q20" i="30"/>
  <c r="P20" i="30"/>
  <c r="O20" i="30"/>
  <c r="T19" i="30"/>
  <c r="S19" i="30"/>
  <c r="R19" i="30"/>
  <c r="Q19" i="30"/>
  <c r="P19" i="30"/>
  <c r="O19" i="30"/>
  <c r="T18" i="30"/>
  <c r="S18" i="30"/>
  <c r="R18" i="30"/>
  <c r="Q18" i="30"/>
  <c r="P18" i="30"/>
  <c r="O18" i="30"/>
  <c r="T17" i="30"/>
  <c r="S17" i="30"/>
  <c r="R17" i="30"/>
  <c r="Q17" i="30"/>
  <c r="P17" i="30"/>
  <c r="O17" i="30"/>
  <c r="T16" i="30"/>
  <c r="S16" i="30"/>
  <c r="R16" i="30"/>
  <c r="Q16" i="30"/>
  <c r="P16" i="30"/>
  <c r="O16" i="30"/>
  <c r="T15" i="30"/>
  <c r="S15" i="30"/>
  <c r="R15" i="30"/>
  <c r="Q15" i="30"/>
  <c r="P15" i="30"/>
  <c r="O15" i="30"/>
  <c r="N14" i="29"/>
  <c r="M14" i="29"/>
  <c r="L14" i="29"/>
  <c r="N13" i="29"/>
  <c r="M13" i="29"/>
  <c r="L13" i="29"/>
  <c r="N12" i="29"/>
  <c r="M12" i="29"/>
  <c r="L12" i="29"/>
  <c r="N11" i="29"/>
  <c r="M11" i="29"/>
  <c r="L11" i="29"/>
  <c r="U3" i="42" l="1"/>
  <c r="T3" i="42"/>
  <c r="S3" i="42"/>
  <c r="R3" i="42"/>
  <c r="Q3" i="42"/>
  <c r="P3" i="42"/>
  <c r="T6" i="36"/>
  <c r="S6" i="36"/>
  <c r="R6" i="36"/>
  <c r="Q6" i="36"/>
  <c r="P6" i="36"/>
  <c r="O6" i="36"/>
  <c r="T5" i="36"/>
  <c r="S5" i="36"/>
  <c r="R5" i="36"/>
  <c r="Q5" i="36"/>
  <c r="P5" i="36"/>
  <c r="O5" i="36"/>
  <c r="Q4" i="33"/>
  <c r="P4" i="33"/>
  <c r="O4" i="33"/>
  <c r="N4" i="33"/>
  <c r="M4" i="33"/>
  <c r="N4" i="31"/>
  <c r="M4" i="31"/>
  <c r="L4" i="31"/>
  <c r="N3" i="31"/>
  <c r="M3" i="31"/>
  <c r="L3" i="31"/>
  <c r="L5" i="40"/>
  <c r="K5" i="40"/>
  <c r="L4" i="40"/>
  <c r="K4" i="40"/>
  <c r="T14" i="30"/>
  <c r="S14" i="30"/>
  <c r="R14" i="30"/>
  <c r="Q14" i="30"/>
  <c r="P14" i="30"/>
  <c r="O14" i="30"/>
  <c r="T13" i="30"/>
  <c r="S13" i="30"/>
  <c r="R13" i="30"/>
  <c r="Q13" i="30"/>
  <c r="P13" i="30"/>
  <c r="O13" i="30"/>
  <c r="T12" i="30"/>
  <c r="S12" i="30"/>
  <c r="R12" i="30"/>
  <c r="Q12" i="30"/>
  <c r="P12" i="30"/>
  <c r="O12" i="30"/>
  <c r="T11" i="30"/>
  <c r="S11" i="30"/>
  <c r="R11" i="30"/>
  <c r="Q11" i="30"/>
  <c r="P11" i="30"/>
  <c r="O11" i="30"/>
  <c r="T10" i="30"/>
  <c r="S10" i="30"/>
  <c r="R10" i="30"/>
  <c r="Q10" i="30"/>
  <c r="P10" i="30"/>
  <c r="O10" i="30"/>
  <c r="T9" i="30"/>
  <c r="S9" i="30"/>
  <c r="R9" i="30"/>
  <c r="Q9" i="30"/>
  <c r="P9" i="30"/>
  <c r="O9" i="30"/>
  <c r="N10" i="29"/>
  <c r="M10" i="29"/>
  <c r="L10" i="29"/>
  <c r="N9" i="29"/>
  <c r="M9" i="29"/>
  <c r="L9" i="29"/>
  <c r="N8" i="29"/>
  <c r="M8" i="29"/>
  <c r="L8" i="29"/>
  <c r="N7" i="29"/>
  <c r="M7" i="29"/>
  <c r="L7" i="29"/>
  <c r="N6" i="29"/>
  <c r="M6" i="29"/>
  <c r="L6" i="29"/>
  <c r="U2" i="42"/>
  <c r="U2" i="37"/>
  <c r="V2" i="22"/>
  <c r="W2" i="38"/>
  <c r="V2" i="44"/>
  <c r="T3" i="30"/>
  <c r="T4" i="30"/>
  <c r="T5" i="30"/>
  <c r="T6" i="30"/>
  <c r="T7" i="30"/>
  <c r="T8" i="30"/>
  <c r="T2" i="30"/>
  <c r="O3" i="36" l="1"/>
  <c r="P3" i="36"/>
  <c r="Q3" i="36"/>
  <c r="R3" i="36"/>
  <c r="S3" i="36"/>
  <c r="T3" i="36"/>
  <c r="O4" i="36"/>
  <c r="P4" i="36"/>
  <c r="Q4" i="36"/>
  <c r="R4" i="36"/>
  <c r="S4" i="36"/>
  <c r="T4" i="36"/>
  <c r="Q3" i="33" l="1"/>
  <c r="P3" i="33"/>
  <c r="O3" i="33"/>
  <c r="N3" i="33"/>
  <c r="M3" i="33"/>
  <c r="T2" i="36"/>
  <c r="R2" i="34"/>
  <c r="L3" i="29"/>
  <c r="N3" i="29" l="1"/>
  <c r="M3" i="29"/>
  <c r="N4" i="29"/>
  <c r="M4" i="29"/>
  <c r="L4" i="29"/>
  <c r="N2" i="29" l="1"/>
  <c r="M2" i="29"/>
  <c r="L2" i="29"/>
  <c r="N5" i="29" l="1"/>
  <c r="M5" i="29"/>
  <c r="L5" i="29"/>
  <c r="S2" i="36"/>
  <c r="R2" i="36"/>
  <c r="Q2" i="36"/>
  <c r="P2" i="36"/>
  <c r="O2" i="36"/>
  <c r="Q2" i="34" l="1"/>
  <c r="P2" i="34"/>
  <c r="O2" i="34"/>
  <c r="N2" i="34"/>
  <c r="S8" i="30"/>
  <c r="R8" i="30"/>
  <c r="Q8" i="30"/>
  <c r="P8" i="30"/>
  <c r="O8" i="30"/>
  <c r="V2" i="38"/>
  <c r="P2" i="37" l="1"/>
  <c r="T2" i="37" l="1"/>
  <c r="U2" i="22"/>
  <c r="T2" i="42"/>
  <c r="Q2" i="33"/>
  <c r="S3" i="30"/>
  <c r="S4" i="30"/>
  <c r="S5" i="30"/>
  <c r="S6" i="30"/>
  <c r="S7" i="30"/>
  <c r="S2" i="30"/>
  <c r="L3" i="40" l="1"/>
  <c r="K3" i="40"/>
  <c r="R7" i="30" l="1"/>
  <c r="Q7" i="30"/>
  <c r="P7" i="30"/>
  <c r="O7" i="30"/>
  <c r="U2" i="44" l="1"/>
  <c r="T2" i="44"/>
  <c r="S2" i="44"/>
  <c r="W2" i="44" s="1"/>
  <c r="R6" i="30"/>
  <c r="Q6" i="30"/>
  <c r="P6" i="30"/>
  <c r="O6" i="30"/>
  <c r="L2" i="40"/>
  <c r="K2" i="40"/>
  <c r="S2" i="42"/>
  <c r="R2" i="42"/>
  <c r="Q2" i="42"/>
  <c r="P2" i="42"/>
  <c r="U2" i="38"/>
  <c r="T2" i="38"/>
  <c r="S2" i="38"/>
  <c r="R2" i="38"/>
  <c r="P2" i="33"/>
  <c r="O2" i="33"/>
  <c r="N2" i="33"/>
  <c r="M2" i="33"/>
  <c r="R5" i="30"/>
  <c r="Q5" i="30"/>
  <c r="P5" i="30"/>
  <c r="O5" i="30"/>
  <c r="R4" i="30"/>
  <c r="Q4" i="30"/>
  <c r="P4" i="30"/>
  <c r="O4" i="30"/>
  <c r="R3" i="30"/>
  <c r="Q3" i="30"/>
  <c r="P3" i="30"/>
  <c r="O3" i="30"/>
  <c r="R2" i="30"/>
  <c r="Q2" i="30"/>
  <c r="P2" i="30"/>
  <c r="O2" i="30"/>
  <c r="L2" i="31"/>
  <c r="M2" i="31"/>
  <c r="N2" i="31"/>
  <c r="S2" i="37"/>
  <c r="R2" i="37"/>
  <c r="Q2" i="37"/>
  <c r="T2" i="22"/>
  <c r="S2" i="22"/>
  <c r="R2" i="22"/>
  <c r="Q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319A8D7F-B848-B44E-A60D-C12BA7A43B53}">
      <text>
        <r>
          <rPr>
            <b/>
            <sz val="10"/>
            <color rgb="FF000000"/>
            <rFont val="ＭＳ Ｐゴシック"/>
            <family val="2"/>
            <charset val="128"/>
          </rPr>
          <t>牝馬限定レースの場合は背景色が薄赤色になります</t>
        </r>
      </text>
    </comment>
    <comment ref="Y2" authorId="0" shapeId="0" xr:uid="{55766383-D287-D446-9B43-6A5DF018C143}">
      <text>
        <r>
          <rPr>
            <sz val="14"/>
            <color rgb="FF000000"/>
            <rFont val="ＭＳ Ｐゴシック"/>
            <family val="2"/>
            <charset val="128"/>
          </rPr>
          <t>先週の結果分析で使われている指数。</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各競馬場の距離・コース・クラス別に番組独自の「基準タイム」が設定されており、その基準タイムよりどれだけ速かった</t>
        </r>
        <r>
          <rPr>
            <sz val="14"/>
            <color rgb="FF000000"/>
            <rFont val="ＭＳ Ｐゴシック"/>
            <family val="2"/>
            <charset val="128"/>
          </rPr>
          <t>or</t>
        </r>
        <r>
          <rPr>
            <sz val="14"/>
            <color rgb="FF000000"/>
            <rFont val="ＭＳ Ｐゴシック"/>
            <family val="2"/>
            <charset val="128"/>
          </rPr>
          <t>遅かったかという事を示している。</t>
        </r>
        <r>
          <rPr>
            <sz val="14"/>
            <color rgb="FF000000"/>
            <rFont val="ＭＳ Ｐゴシック"/>
            <family val="2"/>
            <charset val="128"/>
          </rPr>
          <t xml:space="preserve">
</t>
        </r>
        <r>
          <rPr>
            <sz val="14"/>
            <color rgb="FF000000"/>
            <rFont val="ＭＳ Ｐゴシック"/>
            <family val="2"/>
            <charset val="128"/>
          </rPr>
          <t>マイナス方向に値が大きければ大きいほど、優秀な時計、プラス方向に大きければ大きいほど、評価できないタイムという事になる。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「基準タイム」－「走破タイム」＝『タイム差』</t>
        </r>
      </text>
    </comment>
    <comment ref="AA2" authorId="0" shapeId="0" xr:uid="{A8239FF7-F649-DA4B-8A01-130E07E09FD5}">
      <text>
        <r>
          <rPr>
            <sz val="14"/>
            <color rgb="FF000000"/>
            <rFont val="ＭＳ Ｐゴシック"/>
            <family val="2"/>
            <charset val="128"/>
          </rPr>
          <t xml:space="preserve">
</t>
        </r>
        <r>
          <rPr>
            <sz val="14"/>
            <color rgb="FF000000"/>
            <rFont val="ＭＳ Ｐゴシック"/>
            <family val="2"/>
            <charset val="128"/>
          </rPr>
          <t>『先週の結果分析』の中で、結果分析の基礎となっている、その馬が持つポテンシャル、つまり『真の価値』のことである。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完全タイム差とは、どのように算出されるのか。それは以下のどちらかなのだ。</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　１「タイム差」－「馬場差」＝『真の価値』</t>
        </r>
        <r>
          <rPr>
            <sz val="14"/>
            <color rgb="FF000000"/>
            <rFont val="ＭＳ Ｐゴシック"/>
            <family val="2"/>
            <charset val="128"/>
          </rPr>
          <t xml:space="preserve">
</t>
        </r>
        <r>
          <rPr>
            <sz val="14"/>
            <color rgb="FF000000"/>
            <rFont val="ＭＳ Ｐゴシック"/>
            <family val="2"/>
            <charset val="128"/>
          </rPr>
          <t>　２「タイム差」－「馬場差」－「ペース差」＝『真の価値』</t>
        </r>
      </text>
    </comment>
    <comment ref="AB2" authorId="0" shapeId="0" xr:uid="{F7D15F63-198F-E64D-A181-42BFC94781E3}">
      <text>
        <r>
          <rPr>
            <b/>
            <sz val="14"/>
            <color rgb="FF000000"/>
            <rFont val="ＭＳ Ｐゴシック"/>
            <family val="2"/>
            <charset val="128"/>
          </rPr>
          <t>番組内で表示されている馬場差のことである。この馬場差は主に中距離を対象としている。</t>
        </r>
        <r>
          <rPr>
            <b/>
            <sz val="14"/>
            <color rgb="FF000000"/>
            <rFont val="ＭＳ Ｐゴシック"/>
            <family val="2"/>
            <charset val="128"/>
          </rPr>
          <t xml:space="preserve">
</t>
        </r>
        <r>
          <rPr>
            <b/>
            <sz val="14"/>
            <color rgb="FF000000"/>
            <rFont val="ＭＳ Ｐゴシック"/>
            <family val="2"/>
            <charset val="128"/>
          </rPr>
          <t>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<sst xmlns="http://schemas.openxmlformats.org/spreadsheetml/2006/main" count="1750" uniqueCount="561">
  <si>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</si>
  <si>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</si>
  <si>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</si>
  <si>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</si>
  <si>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</si>
  <si>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</si>
  <si>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</si>
  <si>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</si>
  <si>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</si>
  <si>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</si>
  <si>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</si>
  <si>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</si>
  <si>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</si>
  <si>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</si>
  <si>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</si>
  <si>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</si>
  <si>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</si>
  <si>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</si>
  <si>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</si>
  <si>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</si>
  <si>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</si>
  <si>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</si>
  <si>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</si>
  <si>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</si>
  <si>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</si>
  <si>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</si>
  <si>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</si>
  <si>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</si>
  <si>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</si>
  <si>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</si>
  <si>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</si>
  <si>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</si>
  <si>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</si>
  <si>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</si>
  <si>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</si>
  <si>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</si>
  <si>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</si>
  <si>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</si>
  <si>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</si>
  <si>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</si>
  <si>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</si>
  <si>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</si>
  <si>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</si>
  <si>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</si>
  <si>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</si>
  <si>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</si>
  <si>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</si>
  <si>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</si>
  <si>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</si>
  <si>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</si>
  <si>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</si>
  <si>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</si>
  <si>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</si>
  <si>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</si>
  <si>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</si>
  <si>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</si>
  <si>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</si>
  <si>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</si>
  <si>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</si>
  <si>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</si>
  <si>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</si>
  <si>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</si>
  <si>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</si>
  <si>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</si>
  <si>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</si>
  <si>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</si>
  <si>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</si>
  <si>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</si>
  <si>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</si>
  <si>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</si>
  <si>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</si>
  <si>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</si>
  <si>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</si>
  <si>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</si>
  <si>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</si>
  <si>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</si>
  <si>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</si>
  <si>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</si>
  <si>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</si>
  <si>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</si>
  <si>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</si>
  <si>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</si>
  <si>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</si>
  <si>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</si>
  <si>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</si>
  <si>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</si>
  <si>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3"/>
  </si>
  <si>
    <t>7F</t>
    <phoneticPr fontId="1"/>
  </si>
  <si>
    <t>8F</t>
    <phoneticPr fontId="1"/>
  </si>
  <si>
    <t>9F</t>
    <phoneticPr fontId="1"/>
  </si>
  <si>
    <t>ペース</t>
    <phoneticPr fontId="1"/>
  </si>
  <si>
    <t>バイアス</t>
    <phoneticPr fontId="1"/>
  </si>
  <si>
    <t>コメント</t>
    <phoneticPr fontId="1"/>
  </si>
  <si>
    <t>コース</t>
    <phoneticPr fontId="11"/>
  </si>
  <si>
    <t>8F</t>
    <phoneticPr fontId="1"/>
  </si>
  <si>
    <t>9F</t>
    <phoneticPr fontId="1"/>
  </si>
  <si>
    <t>10F</t>
    <phoneticPr fontId="1"/>
  </si>
  <si>
    <t>コース</t>
    <phoneticPr fontId="3"/>
  </si>
  <si>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</si>
  <si>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</si>
  <si>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</si>
  <si>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</si>
  <si>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</si>
  <si>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</si>
  <si>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</si>
  <si>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</si>
  <si>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</si>
  <si>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</si>
  <si>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</si>
  <si>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</si>
  <si>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</si>
  <si>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</si>
  <si>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</si>
  <si>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</si>
  <si>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</si>
  <si>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</si>
  <si>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1"/>
  </si>
  <si>
    <t>含水(ゴ)</t>
    <rPh sb="0" eb="2">
      <t>ガンス</t>
    </rPh>
    <phoneticPr fontId="11"/>
  </si>
  <si>
    <t>含水(4)</t>
    <rPh sb="0" eb="2">
      <t>ガンス</t>
    </rPh>
    <phoneticPr fontId="11"/>
  </si>
  <si>
    <t>勝ち馬メモ</t>
    <rPh sb="0" eb="1">
      <t>カ</t>
    </rPh>
    <rPh sb="2" eb="5">
      <t>ウm</t>
    </rPh>
    <phoneticPr fontId="1"/>
  </si>
  <si>
    <t>勝ち馬メモ</t>
    <rPh sb="0" eb="1">
      <t>カ</t>
    </rPh>
    <rPh sb="2" eb="5">
      <t>ウm</t>
    </rPh>
    <phoneticPr fontId="2"/>
  </si>
  <si>
    <t>勝ち馬メモ</t>
    <rPh sb="0" eb="1">
      <t>カ</t>
    </rPh>
    <rPh sb="2" eb="3">
      <t>ウm</t>
    </rPh>
    <phoneticPr fontId="1"/>
  </si>
  <si>
    <t>クラス</t>
    <phoneticPr fontId="1"/>
  </si>
  <si>
    <t>タイム</t>
    <phoneticPr fontId="1"/>
  </si>
  <si>
    <t>1F</t>
    <phoneticPr fontId="1"/>
  </si>
  <si>
    <t>2F</t>
    <phoneticPr fontId="1"/>
  </si>
  <si>
    <t>3F</t>
    <phoneticPr fontId="1"/>
  </si>
  <si>
    <t>4F</t>
    <phoneticPr fontId="1"/>
  </si>
  <si>
    <t>5F</t>
    <phoneticPr fontId="1"/>
  </si>
  <si>
    <t>下2F</t>
    <rPh sb="0" eb="1">
      <t>シタイ</t>
    </rPh>
    <phoneticPr fontId="1"/>
  </si>
  <si>
    <t>ペース</t>
    <phoneticPr fontId="1"/>
  </si>
  <si>
    <t>バイアス</t>
    <phoneticPr fontId="1"/>
  </si>
  <si>
    <t>コメント</t>
    <phoneticPr fontId="1"/>
  </si>
  <si>
    <t>クラス</t>
    <phoneticPr fontId="1"/>
  </si>
  <si>
    <t>タイム</t>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</si>
  <si>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</si>
  <si>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</si>
  <si>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</si>
  <si>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</si>
  <si>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</si>
  <si>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</si>
  <si>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</si>
  <si>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</si>
  <si>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</si>
  <si>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</si>
  <si>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</si>
  <si>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</si>
  <si>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</si>
  <si>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</si>
  <si>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</si>
  <si>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</si>
  <si>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</si>
  <si>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</si>
  <si>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1勝</t>
    <rPh sb="1" eb="2">
      <t>ショウ</t>
    </rPh>
    <phoneticPr fontId="11"/>
  </si>
  <si>
    <t>3 1勝</t>
    <rPh sb="3" eb="4">
      <t>ショウ</t>
    </rPh>
    <phoneticPr fontId="11"/>
  </si>
  <si>
    <t>2勝</t>
    <rPh sb="1" eb="2">
      <t>ショウ</t>
    </rPh>
    <phoneticPr fontId="11"/>
  </si>
  <si>
    <t>未勝利</t>
    <rPh sb="0" eb="3">
      <t>ミショウリ</t>
    </rPh>
    <phoneticPr fontId="11"/>
  </si>
  <si>
    <t>未勝利</t>
    <rPh sb="0" eb="1">
      <t>ミショウリ</t>
    </rPh>
    <phoneticPr fontId="11"/>
  </si>
  <si>
    <t>3勝</t>
    <rPh sb="1" eb="2">
      <t>ショウ</t>
    </rPh>
    <phoneticPr fontId="11"/>
  </si>
  <si>
    <t>クッション</t>
    <phoneticPr fontId="11"/>
  </si>
  <si>
    <t>クッション</t>
    <phoneticPr fontId="3"/>
  </si>
  <si>
    <t>含水(ゴ)</t>
    <rPh sb="0" eb="2">
      <t>ガンスイ</t>
    </rPh>
    <phoneticPr fontId="11"/>
  </si>
  <si>
    <t>含水(4)</t>
    <rPh sb="0" eb="2">
      <t>ガンスイ</t>
    </rPh>
    <phoneticPr fontId="11"/>
  </si>
  <si>
    <t>馬場L</t>
    <rPh sb="0" eb="2">
      <t>ババ</t>
    </rPh>
    <phoneticPr fontId="11"/>
  </si>
  <si>
    <t>ゴール前含水率</t>
    <rPh sb="4" eb="7">
      <t>ガンスイ</t>
    </rPh>
    <phoneticPr fontId="11"/>
  </si>
  <si>
    <t>4コーナー含水率</t>
    <rPh sb="5" eb="8">
      <t>ガンスイ</t>
    </rPh>
    <phoneticPr fontId="11"/>
  </si>
  <si>
    <t>独自馬場レベル</t>
    <rPh sb="0" eb="2">
      <t>ドクジ</t>
    </rPh>
    <rPh sb="2" eb="4">
      <t>b</t>
    </rPh>
    <phoneticPr fontId="11"/>
  </si>
  <si>
    <t>B</t>
    <phoneticPr fontId="11"/>
  </si>
  <si>
    <t>D</t>
    <phoneticPr fontId="11"/>
  </si>
  <si>
    <t>C</t>
    <phoneticPr fontId="11"/>
  </si>
  <si>
    <t>OP</t>
    <phoneticPr fontId="11"/>
  </si>
  <si>
    <t>下5F</t>
    <rPh sb="0" eb="1">
      <t xml:space="preserve">シタ </t>
    </rPh>
    <phoneticPr fontId="1"/>
  </si>
  <si>
    <t>後半5F</t>
    <rPh sb="0" eb="2">
      <t>コウハn</t>
    </rPh>
    <phoneticPr fontId="1"/>
  </si>
  <si>
    <t>馬名</t>
    <rPh sb="0" eb="2">
      <t>ウマメイ</t>
    </rPh>
    <phoneticPr fontId="11"/>
  </si>
  <si>
    <t>M</t>
    <phoneticPr fontId="11"/>
  </si>
  <si>
    <t>消耗</t>
    <rPh sb="0" eb="2">
      <t>ショウモウ</t>
    </rPh>
    <phoneticPr fontId="11"/>
  </si>
  <si>
    <t>良</t>
    <rPh sb="0" eb="1">
      <t>ヨイ</t>
    </rPh>
    <phoneticPr fontId="11"/>
  </si>
  <si>
    <t>H</t>
    <phoneticPr fontId="11"/>
  </si>
  <si>
    <t>平坦</t>
    <rPh sb="0" eb="2">
      <t>ヘイタn</t>
    </rPh>
    <phoneticPr fontId="11"/>
  </si>
  <si>
    <t>リオンディーズ</t>
    <phoneticPr fontId="11"/>
  </si>
  <si>
    <t>上4F</t>
    <rPh sb="0" eb="1">
      <t>ウエ</t>
    </rPh>
    <phoneticPr fontId="1"/>
  </si>
  <si>
    <t>下4F</t>
    <rPh sb="0" eb="1">
      <t xml:space="preserve">シタ </t>
    </rPh>
    <phoneticPr fontId="1"/>
  </si>
  <si>
    <t>シルバーステート</t>
    <phoneticPr fontId="11"/>
  </si>
  <si>
    <t>エピファネイア</t>
    <phoneticPr fontId="11"/>
  </si>
  <si>
    <t>ニューイヤーズデイ</t>
    <phoneticPr fontId="11"/>
  </si>
  <si>
    <t>稍重</t>
    <rPh sb="0" eb="2">
      <t>ヤヤオモ</t>
    </rPh>
    <phoneticPr fontId="11"/>
  </si>
  <si>
    <t>勝ち馬</t>
    <rPh sb="0" eb="1">
      <t>カティ</t>
    </rPh>
    <phoneticPr fontId="11"/>
  </si>
  <si>
    <t>消耗</t>
    <rPh sb="0" eb="1">
      <t>ショウモウ</t>
    </rPh>
    <phoneticPr fontId="11"/>
  </si>
  <si>
    <t>ゴールドシップ</t>
    <phoneticPr fontId="11"/>
  </si>
  <si>
    <t>ウインブライト</t>
    <phoneticPr fontId="11"/>
  </si>
  <si>
    <t>未勝利</t>
    <rPh sb="0" eb="3">
      <t>ミショウリ</t>
    </rPh>
    <phoneticPr fontId="3"/>
  </si>
  <si>
    <t>ブレーザー</t>
    <phoneticPr fontId="11"/>
  </si>
  <si>
    <t>S</t>
    <phoneticPr fontId="11"/>
  </si>
  <si>
    <t>レイバックスピン</t>
    <phoneticPr fontId="11"/>
  </si>
  <si>
    <t>タガノエルー</t>
    <phoneticPr fontId="11"/>
  </si>
  <si>
    <t>レッドイステル</t>
    <phoneticPr fontId="11"/>
  </si>
  <si>
    <t>D</t>
    <phoneticPr fontId="3"/>
  </si>
  <si>
    <t>ミアルーチェ</t>
    <phoneticPr fontId="11"/>
  </si>
  <si>
    <t>不良</t>
    <rPh sb="0" eb="2">
      <t>フリョウ</t>
    </rPh>
    <phoneticPr fontId="11"/>
  </si>
  <si>
    <t>ルーラーシップ</t>
    <phoneticPr fontId="11"/>
  </si>
  <si>
    <t>ﾏｼﾞｪｽﾃｨｯｸｳｫﾘｱｰ</t>
    <phoneticPr fontId="11"/>
  </si>
  <si>
    <t>ナダル</t>
    <phoneticPr fontId="11"/>
  </si>
  <si>
    <t>アンバサダネージュ</t>
    <phoneticPr fontId="11"/>
  </si>
  <si>
    <t>シニスターミニスター</t>
    <phoneticPr fontId="11"/>
  </si>
  <si>
    <t>アドマイヤマーズ</t>
    <phoneticPr fontId="11"/>
  </si>
  <si>
    <t>アイアムアヒーロー</t>
    <phoneticPr fontId="11"/>
  </si>
  <si>
    <t>パレスピアー</t>
    <phoneticPr fontId="11"/>
  </si>
  <si>
    <t>ノーブルミッション</t>
    <phoneticPr fontId="11"/>
  </si>
  <si>
    <t>SS</t>
    <phoneticPr fontId="3"/>
  </si>
  <si>
    <t>平坦</t>
    <rPh sb="0" eb="2">
      <t>ヘイタn</t>
    </rPh>
    <phoneticPr fontId="3"/>
  </si>
  <si>
    <t>プレイザリード</t>
    <phoneticPr fontId="3"/>
  </si>
  <si>
    <t>重</t>
    <rPh sb="0" eb="1">
      <t xml:space="preserve">オモイ </t>
    </rPh>
    <phoneticPr fontId="3"/>
  </si>
  <si>
    <t>キズナ</t>
    <phoneticPr fontId="3"/>
  </si>
  <si>
    <t>サトノダイヤモンド</t>
    <phoneticPr fontId="3"/>
  </si>
  <si>
    <t>ダノンキングリー</t>
    <phoneticPr fontId="3"/>
  </si>
  <si>
    <t>不良</t>
    <rPh sb="0" eb="1">
      <t>フリョウ</t>
    </rPh>
    <phoneticPr fontId="11"/>
  </si>
  <si>
    <t>コレクティッド</t>
    <phoneticPr fontId="11"/>
  </si>
  <si>
    <t>ダノンブランニュー</t>
    <phoneticPr fontId="11"/>
  </si>
  <si>
    <t>ミッキーアイル</t>
    <phoneticPr fontId="11"/>
  </si>
  <si>
    <t>ｶﾘﾌｫﾙﾆｱｸﾛｰﾑ</t>
    <phoneticPr fontId="11"/>
  </si>
  <si>
    <t>モズアスコット</t>
    <phoneticPr fontId="11"/>
  </si>
  <si>
    <t>重</t>
    <rPh sb="0" eb="1">
      <t>オモイ</t>
    </rPh>
    <phoneticPr fontId="11"/>
  </si>
  <si>
    <t>ﾃﾞｸﾗﾚｰｼｮﾝｵﾌﾞｳｫｰ</t>
    <phoneticPr fontId="11"/>
  </si>
  <si>
    <t>ルヴァンスレーヴ</t>
    <phoneticPr fontId="11"/>
  </si>
  <si>
    <t>マイネルフルムーン</t>
    <phoneticPr fontId="11"/>
  </si>
  <si>
    <t>ドゥラメンテ</t>
    <phoneticPr fontId="11"/>
  </si>
  <si>
    <t>クインズショコラ</t>
    <phoneticPr fontId="11"/>
  </si>
  <si>
    <t>ティズザロウ</t>
    <phoneticPr fontId="11"/>
  </si>
  <si>
    <t>ブラックタイド</t>
    <phoneticPr fontId="11"/>
  </si>
  <si>
    <t>レジーナローズ</t>
    <phoneticPr fontId="11"/>
  </si>
  <si>
    <t>オモイヲノセテ</t>
    <phoneticPr fontId="11"/>
  </si>
  <si>
    <t>新潟競馬場は直線向かい風方向の10m近い超強風。後ろからの馬は厳しかった感じで、人気のクインズショコラが早めに抜け出して圧勝となった。</t>
    <phoneticPr fontId="11"/>
  </si>
  <si>
    <t>クラス２戦目でここは完勝だった。直線向かい風で牝馬限定戦だったのが大きい感じで、オープンや牝馬交流重賞で試金石という印象です。</t>
    <phoneticPr fontId="11"/>
  </si>
  <si>
    <t>ベンバトル</t>
    <phoneticPr fontId="11"/>
  </si>
  <si>
    <t>コントレイル</t>
    <phoneticPr fontId="11"/>
  </si>
  <si>
    <t>シャンハイボビー</t>
    <phoneticPr fontId="11"/>
  </si>
  <si>
    <t>新潟芝は金曜の雨が残って速い馬場ではなかったか。スタミナレースになってオモイヲノセテが一気にパフォーマンスを上げてきた。</t>
    <phoneticPr fontId="11"/>
  </si>
  <si>
    <t>時計の掛かるスタミナレースでパフォーマンスを上げてきた。今回は低指数戦だが、こういう低速戦が合う馬なんだろう。</t>
    <phoneticPr fontId="11"/>
  </si>
  <si>
    <t>エコロボルト</t>
    <phoneticPr fontId="11"/>
  </si>
  <si>
    <t>ﾌﾟﾗｸﾃｨｶﾙｼﾞｮｰｸ</t>
    <phoneticPr fontId="11"/>
  </si>
  <si>
    <t>モータウン</t>
    <phoneticPr fontId="11"/>
  </si>
  <si>
    <t>ダノンスマッシュ</t>
    <phoneticPr fontId="11"/>
  </si>
  <si>
    <t>カシノスパーク</t>
    <phoneticPr fontId="11"/>
  </si>
  <si>
    <t>ロジャーバローズ</t>
    <phoneticPr fontId="11"/>
  </si>
  <si>
    <t>リーチザクラウン</t>
    <phoneticPr fontId="11"/>
  </si>
  <si>
    <t>瞬発</t>
    <rPh sb="0" eb="2">
      <t>シュンパテゥ</t>
    </rPh>
    <phoneticPr fontId="11"/>
  </si>
  <si>
    <t>ワールドブレイヴ</t>
    <phoneticPr fontId="11"/>
  </si>
  <si>
    <t>稍重</t>
    <rPh sb="0" eb="1">
      <t>ヤヤオモ</t>
    </rPh>
    <phoneticPr fontId="11"/>
  </si>
  <si>
    <t>ワールドプレミア</t>
    <phoneticPr fontId="11"/>
  </si>
  <si>
    <t>サートゥルナーリア</t>
    <phoneticPr fontId="11"/>
  </si>
  <si>
    <t>ラストレガシー</t>
    <phoneticPr fontId="11"/>
  </si>
  <si>
    <t>ザファクター</t>
    <phoneticPr fontId="11"/>
  </si>
  <si>
    <t>ﾏｲﾝﾄﾞﾕｱﾋﾞｽｹｯﾂ</t>
    <phoneticPr fontId="11"/>
  </si>
  <si>
    <t>メランジェ</t>
    <phoneticPr fontId="11"/>
  </si>
  <si>
    <t>スワーヴリチャード</t>
    <phoneticPr fontId="11"/>
  </si>
  <si>
    <t>ドレフォン</t>
    <phoneticPr fontId="11"/>
  </si>
  <si>
    <t>ディスクリートキャット</t>
    <phoneticPr fontId="11"/>
  </si>
  <si>
    <t>マドモアゼルアスク</t>
    <phoneticPr fontId="11"/>
  </si>
  <si>
    <t>スクリーンヒーロー</t>
    <phoneticPr fontId="11"/>
  </si>
  <si>
    <t>グレーターロンドン</t>
    <phoneticPr fontId="11"/>
  </si>
  <si>
    <t>リアルスティール</t>
    <phoneticPr fontId="11"/>
  </si>
  <si>
    <t>ガンランナー</t>
    <phoneticPr fontId="11"/>
  </si>
  <si>
    <t>平坦</t>
    <rPh sb="0" eb="1">
      <t>ヘイタn</t>
    </rPh>
    <phoneticPr fontId="11"/>
  </si>
  <si>
    <t>カウンターセブン</t>
    <phoneticPr fontId="11"/>
  </si>
  <si>
    <t>イスラボニータ</t>
    <phoneticPr fontId="11"/>
  </si>
  <si>
    <t>シゲルカガ</t>
    <phoneticPr fontId="11"/>
  </si>
  <si>
    <t>タケルハーロック</t>
    <phoneticPr fontId="11"/>
  </si>
  <si>
    <t>ジャスタウェイ</t>
    <phoneticPr fontId="11"/>
  </si>
  <si>
    <t>新潟ダートは金曜の雨が残ってまずまず時計は速い馬場。速いペースで流れたことで、好位で脚を溜めた差し馬のワンツー決着。</t>
    <phoneticPr fontId="11"/>
  </si>
  <si>
    <t>出遅れたが二の足で位置を取って差し切り勝ち。今回はリカバーが上手く行った感じがします。</t>
    <phoneticPr fontId="11"/>
  </si>
  <si>
    <t>新潟ダートは金曜の雨が残ってまずまず時計は速い馬場。序盤で２頭の先行馬が競り合ったことで、中団に位置していた差し馬が上位独占の結果に。</t>
    <phoneticPr fontId="11"/>
  </si>
  <si>
    <t>好位から直線で外に出して理想的な競馬ができた。２着以下は突き放しましたし、普通に強い競馬だったんじゃないだろうか。</t>
    <phoneticPr fontId="11"/>
  </si>
  <si>
    <t>この条件らしく外ラチ沿いを通れた馬で上位独占の結果に。８枠で人気に推されたカウンターセブンが後続を突き放して順当勝ち。</t>
    <phoneticPr fontId="11"/>
  </si>
  <si>
    <t>行きっぷり悪かったが大外枠で上手く溜めが効いて走ることができた。差す競馬にも対応したあたりこの条件への適性は高いか。</t>
    <phoneticPr fontId="11"/>
  </si>
  <si>
    <t>新潟コースでスローペース戦で前有利の展開。ここは人気に支持されたレイバックスピンの力が抜けきっていた感じがします。</t>
    <phoneticPr fontId="11"/>
  </si>
  <si>
    <t>前走内容からも明らかにここでは上位だった。スローだったとはいえ、持ったままで抜け出しての圧勝で、これは上のクラスでも通用しそうだ。</t>
    <phoneticPr fontId="11"/>
  </si>
  <si>
    <t>新潟芝は金曜の雨が残って速い馬場ではなかったか。そんな馬場でのスローペース戦で前目につけて直線で馬場の良い部分を通れた馬で上位独占の結果に。</t>
    <phoneticPr fontId="11"/>
  </si>
  <si>
    <t>位置を取ってスムーズな競馬で押し切り勝ち。今回は馬場や展開などに恵まれた感じはあり、クラス慣れは必要じゃないだろうか。</t>
    <phoneticPr fontId="11"/>
  </si>
  <si>
    <t>新潟芝は金曜の雨が残って速い馬場ではなかったか。開幕週でも外差しが決まる馬場だった感じで、ここは距離短縮のメランジェが圧巻の末脚で差し切り勝ち。</t>
    <phoneticPr fontId="11"/>
  </si>
  <si>
    <t>出遅れたがここでは脚力が違いすぎた感じ。1400mの距離が合っていたようで、この内容なら上のクラスでも通用しそう。</t>
    <phoneticPr fontId="11"/>
  </si>
  <si>
    <t>途中で捲りが入って上がりが掛かる消耗戦に。地力が問われた感じで、人気のラストレガシーがここは力が違った。</t>
    <phoneticPr fontId="11"/>
  </si>
  <si>
    <t>外枠から揉まれない競馬でここは力が違った。今回はローカルで相手に恵まれた感じはします。</t>
    <phoneticPr fontId="11"/>
  </si>
  <si>
    <t>新潟芝は金曜の雨が残って速い馬場ではなかったか。ここは超スローの展開で、ある程度前目の位置を取れた馬が有利になった。</t>
    <phoneticPr fontId="11"/>
  </si>
  <si>
    <t>今回は位置を取ったことで超スローペースで展開に恵まれたか。なかなか特殊なレースだった感じがします。</t>
    <phoneticPr fontId="11"/>
  </si>
  <si>
    <t>序盤がそれなりに流れたことで上がりが掛かる消耗戦に。左回りコースになってカシノスパークがガラリ一変で差し切り勝ち。</t>
    <phoneticPr fontId="11"/>
  </si>
  <si>
    <t>左回りが得意な馬で今回で一気にパフォーマンスを上げてきた。今回は前が飛ばす展開で時計的にも恵まれた感じはします。</t>
    <phoneticPr fontId="11"/>
  </si>
  <si>
    <t>この条件らしく前に行った馬が上位独占の結果に。なぜか人気のビスケットアソートだけが垂れて、それ以外の先行馬で上位独占のレースになった。</t>
    <phoneticPr fontId="11"/>
  </si>
  <si>
    <t>使いつつ力をつけて今回で勝ち抜け。時計的には平凡なので、これからどれだけ成長していけるか。</t>
    <phoneticPr fontId="11"/>
  </si>
  <si>
    <t>新潟競馬場は直線向かい風方向の10m近い超強風。差し馬には厳しいコンディションだったと思うが、最後は大混戦の差し比べレースに。</t>
    <phoneticPr fontId="11"/>
  </si>
  <si>
    <t>スッと好位を取って直線向かい風の中で理想的な競馬ができた。なかなか特殊なコンディションだったので評価が難しい。</t>
    <phoneticPr fontId="11"/>
  </si>
  <si>
    <t>新潟競馬場は直線向かい風方向の10m近い超強風。そんなコンディションでのハイペース戦で、最後は上がりが掛かり放題の消耗戦に。</t>
    <phoneticPr fontId="11"/>
  </si>
  <si>
    <t>もうここでは能力上位だった。かなり強い相手と戦ってきていますし、自在に競馬ができる点も魅力。オープンでもやれていいんじゃないだろうか。</t>
    <phoneticPr fontId="11"/>
  </si>
  <si>
    <t>新潟競馬場は直線向かい風方向の10m近い超強風。終始向かい風の追い比べで全体時計と上がりがかなり掛かるレースになった。</t>
    <phoneticPr fontId="11"/>
  </si>
  <si>
    <t>向かい風で差しにくいコンディションではあったが、低指数戦でここでは力が抜けていた感じか。さすがにこの時計となると・・・</t>
    <phoneticPr fontId="11"/>
  </si>
  <si>
    <t>新潟競馬場は直線向かい風方向の10m近い超強風。稍重馬場に加えて終始向かい風となると、時計が掛かるのも当然じゃないだろうか。</t>
    <phoneticPr fontId="11"/>
  </si>
  <si>
    <t>菊沢騎手らしくラチ沿いを取りにいって完璧な競馬。今回は騎手の上手さが目立った感じがします。</t>
    <phoneticPr fontId="11"/>
  </si>
  <si>
    <t>新潟競馬場は直線向かい風方向の10m近い超強風。とんでもなく上がりが掛かって時計も遅いが、これは風の影響で仕方ない部分もあるか。</t>
    <phoneticPr fontId="11"/>
  </si>
  <si>
    <t>直線向かい風で差せないコンディションでバテバテのスタミナレースを押し切り勝ち。さすがにこれは時計が遅いが、前走や前々走の時計は優秀。今回は風の影響か。</t>
    <phoneticPr fontId="11"/>
  </si>
  <si>
    <t>新潟競馬場は直線向かい風方向の10m近い超強風。雨の残る馬場で風の影響があったにしても時計は遅い。あんまり圧勝を評価しすぎるのはどうか。</t>
    <phoneticPr fontId="3"/>
  </si>
  <si>
    <t>時計を要するコンディションで、逃げてここは力が違いすぎた。後続は突き放しているが、馬場や風を考えても時計はさすがに遅いのでは？</t>
    <phoneticPr fontId="3"/>
  </si>
  <si>
    <t>新潟競馬場は直線向かい風方向の10m近い超強風。雨馬場＋向かい風＋ハイペースでとんでもなく上がりが掛かる消耗戦になった。</t>
    <phoneticPr fontId="11"/>
  </si>
  <si>
    <t>とんでもなく上がりが掛かるレースで最後方から差し切って勝利。こういうタフ馬場は得意な馬じゃないでしょうか。</t>
    <phoneticPr fontId="11"/>
  </si>
  <si>
    <t>新潟競馬場は直線向かい風方向の10m近い超強風。直線向かい風で凄まじく上がりの掛かるスタミナレースになった。</t>
    <phoneticPr fontId="11"/>
  </si>
  <si>
    <t>若干出遅れたが上がりの掛かるレースでしっかりと差し切り勝ち。今回は向かい風の影響で上がりが掛かったことが良かったんじゃないだろうか。</t>
    <phoneticPr fontId="11"/>
  </si>
  <si>
    <t>新潟競馬場は直線向かい風方向の10m近い超強風。後ろから差す競馬は厳しかったようで、前に行った２頭が３着以下を大きく突き放した。</t>
    <phoneticPr fontId="11"/>
  </si>
  <si>
    <t>ハイペースを積極的に進めて押し切り勝ち。風の影響はあったとはいえ、３着以下を突き放して強い競馬だったんじゃないだろうか。</t>
    <phoneticPr fontId="11"/>
  </si>
  <si>
    <t>強風</t>
  </si>
  <si>
    <t>E</t>
    <phoneticPr fontId="11"/>
  </si>
  <si>
    <t>E</t>
    <phoneticPr fontId="3"/>
  </si>
  <si>
    <t>ベストブラザーズ</t>
    <phoneticPr fontId="11"/>
  </si>
  <si>
    <t>キセキ</t>
    <phoneticPr fontId="11"/>
  </si>
  <si>
    <t>キタサンブラック</t>
    <phoneticPr fontId="11"/>
  </si>
  <si>
    <t>フレンズプラス</t>
    <phoneticPr fontId="11"/>
  </si>
  <si>
    <t>クリソベリル</t>
    <phoneticPr fontId="11"/>
  </si>
  <si>
    <t>ダノンプレミアム</t>
    <phoneticPr fontId="11"/>
  </si>
  <si>
    <t>ゴールドドリーム</t>
    <phoneticPr fontId="11"/>
  </si>
  <si>
    <t>ソードスレイプニル</t>
    <phoneticPr fontId="11"/>
  </si>
  <si>
    <t>インディチャンプ</t>
    <phoneticPr fontId="11"/>
  </si>
  <si>
    <t>SS</t>
    <phoneticPr fontId="11"/>
  </si>
  <si>
    <t>タイキアロハ</t>
    <phoneticPr fontId="11"/>
  </si>
  <si>
    <t>ラブリーデイ</t>
    <phoneticPr fontId="11"/>
  </si>
  <si>
    <t>フィエールマン</t>
    <phoneticPr fontId="11"/>
  </si>
  <si>
    <t>ピコテンダー</t>
    <phoneticPr fontId="11"/>
  </si>
  <si>
    <t>ジャスティファイ</t>
    <phoneticPr fontId="11"/>
  </si>
  <si>
    <t>ヴァズレーヌ</t>
    <phoneticPr fontId="11"/>
  </si>
  <si>
    <t>フリオーソ</t>
    <phoneticPr fontId="11"/>
  </si>
  <si>
    <t>ヴァンセンヌ</t>
    <phoneticPr fontId="11"/>
  </si>
  <si>
    <t>トップアタック</t>
    <phoneticPr fontId="11"/>
  </si>
  <si>
    <t>サトノダイヤモンド</t>
    <phoneticPr fontId="11"/>
  </si>
  <si>
    <t>ビッグアーサー</t>
    <phoneticPr fontId="11"/>
  </si>
  <si>
    <t>グァンチャーレ</t>
    <phoneticPr fontId="11"/>
  </si>
  <si>
    <t>スピンザブラッド</t>
    <phoneticPr fontId="11"/>
  </si>
  <si>
    <t>ﾌﾞﾘｯｸｽｱﾝﾄﾞﾓﾙﾀﾙ</t>
    <phoneticPr fontId="11"/>
  </si>
  <si>
    <t>モーリス</t>
    <phoneticPr fontId="11"/>
  </si>
  <si>
    <t>シュラフ</t>
    <phoneticPr fontId="11"/>
  </si>
  <si>
    <t>ﾌｫｰｳｨｰﾙﾄﾞﾗｲﾌﾞ</t>
    <phoneticPr fontId="11"/>
  </si>
  <si>
    <t>ロードカナロア</t>
    <phoneticPr fontId="11"/>
  </si>
  <si>
    <t>ハイクオリティ</t>
    <phoneticPr fontId="11"/>
  </si>
  <si>
    <t>ハービンジャー</t>
    <phoneticPr fontId="11"/>
  </si>
  <si>
    <t>ヴァイヴァーイ</t>
    <phoneticPr fontId="11"/>
  </si>
  <si>
    <t>エコログロウ</t>
    <phoneticPr fontId="11"/>
  </si>
  <si>
    <t>ノリノドラゴン</t>
    <phoneticPr fontId="11"/>
  </si>
  <si>
    <t>ホッコータルマエ</t>
    <phoneticPr fontId="11"/>
  </si>
  <si>
    <t>ダノンバラード</t>
    <phoneticPr fontId="11"/>
  </si>
  <si>
    <t>ファストフォワード</t>
    <phoneticPr fontId="11"/>
  </si>
  <si>
    <t>ダノンキングリー</t>
    <phoneticPr fontId="11"/>
  </si>
  <si>
    <t>オタルイーグル</t>
    <phoneticPr fontId="11"/>
  </si>
  <si>
    <t>ミスターメロディ</t>
    <phoneticPr fontId="11"/>
  </si>
  <si>
    <t>フォンメイリー</t>
    <phoneticPr fontId="11"/>
  </si>
  <si>
    <t>タリスマニック</t>
    <phoneticPr fontId="11"/>
  </si>
  <si>
    <t>サトノアラジン</t>
    <phoneticPr fontId="11"/>
  </si>
  <si>
    <t>ハッピーウィズユー</t>
    <phoneticPr fontId="11"/>
  </si>
  <si>
    <t>キズナ</t>
    <phoneticPr fontId="11"/>
  </si>
  <si>
    <t>コパノリッキー</t>
    <phoneticPr fontId="11"/>
  </si>
  <si>
    <t>キングズトゥルー</t>
    <phoneticPr fontId="11"/>
  </si>
  <si>
    <t>オルフェーヴル</t>
    <phoneticPr fontId="11"/>
  </si>
  <si>
    <t>マンオブザマッチ</t>
    <phoneticPr fontId="11"/>
  </si>
  <si>
    <t>ファインニードル</t>
    <phoneticPr fontId="11"/>
  </si>
  <si>
    <t>ランフォーヴァウ</t>
    <phoneticPr fontId="11"/>
  </si>
  <si>
    <t>ジェニファー</t>
    <phoneticPr fontId="11"/>
  </si>
  <si>
    <t>アニマルキングダム</t>
    <phoneticPr fontId="11"/>
  </si>
  <si>
    <t>ダイワメジャー</t>
    <phoneticPr fontId="11"/>
  </si>
  <si>
    <t>新潟競馬場は直線向かい風方向の10m近い超強風。もろに1000mずっと向かい風を受け続けたわけで、時計が掛かったのも当然だろう。</t>
    <phoneticPr fontId="11"/>
  </si>
  <si>
    <t>大外枠だったがスタートで出遅れ。それでも直線向かい風で時計が掛かるレースで、最後は上手く捌いて差し込んで来れた。</t>
    <phoneticPr fontId="11"/>
  </si>
  <si>
    <t>新潟競馬場は直線向かい風方向の10m近い超強風。末脚が削がれるコンディションで位置を取れない馬には厳しかった。</t>
    <phoneticPr fontId="11"/>
  </si>
  <si>
    <t>ここに入れば脚力は上位だった。今回は向かい風のコンディションで上手く位置を取ってスムーズな競馬ができた感じがします。</t>
    <phoneticPr fontId="11"/>
  </si>
  <si>
    <t>新潟競馬場は直線向かい風方向の10m近い超強風。それに加えて新潟芝は外目が伸びる馬場になってきた感じで、スムーズに馬場の良いところを通れた馬のワンツー。</t>
    <phoneticPr fontId="11"/>
  </si>
  <si>
    <t>ハイペースを２番手追走から押し切り勝ち。風の恩恵はあったかもしれないが、休養で馬が調子を戻していた感じがします。</t>
    <phoneticPr fontId="11"/>
  </si>
  <si>
    <t>新潟競馬場は直線向かい風方向の10m近い超強風。風の影響で凄まじく上がりと全体時計が掛かるレースになった。</t>
    <phoneticPr fontId="11"/>
  </si>
  <si>
    <t>全馬が最後に止まる超消耗戦でパフォーマンスを上げた。今回は風の影響で特殊なレースすぎて評価が難しい。</t>
    <phoneticPr fontId="11"/>
  </si>
  <si>
    <t>新潟競馬場は直線向かい風方向の10m近い超強風。ハイクオリティがハイペースで逃げて全馬の脚が上がってしまった。</t>
    <phoneticPr fontId="11"/>
  </si>
  <si>
    <t>先手を奪う競馬でハイペース逃げ。強風で全馬の脚が削がれたおかげでそのまま押し切れた印象が強い。</t>
    <phoneticPr fontId="11"/>
  </si>
  <si>
    <t>新潟競馬場は直線向かい風方向の10m近い超強風。そんなコンディションでハイペースを先行した２頭がそのまま粘り込んだ。</t>
    <phoneticPr fontId="11"/>
  </si>
  <si>
    <t>新潟競馬場は直線向かい風方向の10m近い超強風。それに加えて外伸び馬場であまりにも特殊すぎるレースになったか。</t>
    <phoneticPr fontId="11"/>
  </si>
  <si>
    <t>外が伸びる馬場で８枠からちょうど良く競馬ができた。今回は強風の影響もあって特殊すぎるコンディションだった。</t>
    <phoneticPr fontId="11"/>
  </si>
  <si>
    <t>新潟競馬場は直線向かい風方向の10m近い超強風。そんな風の影響でとんでもなく上がりが掛かる消耗戦になった。</t>
    <phoneticPr fontId="11"/>
  </si>
  <si>
    <t>若干出遅れたが中団からじわじわ伸びて差し切り勝ち。今回は特殊なコンディションだったので評価が難しい。</t>
    <phoneticPr fontId="11"/>
  </si>
  <si>
    <t>新潟競馬場は直線向かい風方向の10m近い超強風。全馬がバテてしまった感じで、先手を奪ったベストブラザーズの圧勝となった。</t>
    <phoneticPr fontId="11"/>
  </si>
  <si>
    <t>恐ろしい強風で全馬がバテる中で先手を取り切ったのが良かった。シューティングガイの未勝利の指数からも上でやれていいはず。</t>
    <phoneticPr fontId="11"/>
  </si>
  <si>
    <t>新潟競馬場は直線向かい風方向の10m近い超強風。ハイペースだったが全馬がバテてしまって前が残るレースになった。</t>
    <phoneticPr fontId="11"/>
  </si>
  <si>
    <t>位置を取って前々でスムーズな競馬ができた。今回はハイペースとはいえ強風の特殊コンディションで評価が難しいところ。</t>
    <phoneticPr fontId="11"/>
  </si>
  <si>
    <t>新潟芝は２週連続雨の影響でもう完全な外伸び馬場。ここはそこまでペースが上がらずでちょうど良い位置でスムーズに競馬ができた馬が上位独占。</t>
    <phoneticPr fontId="11"/>
  </si>
  <si>
    <t>久々の芝1400mでちょうど良い位置から競馬ができた。これぐらいの距離条件が合っている馬に見えます。</t>
    <phoneticPr fontId="11"/>
  </si>
  <si>
    <t>しっかりとペースは流れたが前の馬は止まらず。好位追走のマンオブザマッチが後続を突き放して勝利となった。</t>
    <phoneticPr fontId="11"/>
  </si>
  <si>
    <t>好位追走から渋とく伸びて後続を突き放した。晩成で良くなってきているが、準オープンは試金石な感じに見えます。</t>
    <phoneticPr fontId="11"/>
  </si>
  <si>
    <t>新潟芝は２週連続雨の影響でもう完全な外伸び馬場。ここは早めに動いた馬がスタミナを活かしてそのまま粘り込むレースになった。</t>
    <phoneticPr fontId="11"/>
  </si>
  <si>
    <t>途中で早めに動く競馬で後続を突き放した。ここに来て力をつけてきた感じがしますし、昇級即通用と見てよさそうだ。</t>
    <phoneticPr fontId="11"/>
  </si>
  <si>
    <t>速いペースで流れたがそれでもこの条件らしく前が止まらず。番手追走のハッピーウィズユーが抜け出して勝利となった。</t>
    <phoneticPr fontId="11"/>
  </si>
  <si>
    <t>ハイペースを番手追走から押し切って勝利。ここに来て出遅れ癖がなくなったのが良い感じで、まだ奥はあるんじゃないだろうか。</t>
    <phoneticPr fontId="11"/>
  </si>
  <si>
    <t>新潟芝は２週連続雨の影響でもう完全な外伸び馬場。そんな馬場でもペースが流れなかったことでインを通った先行馬が粘り込んできた。</t>
    <phoneticPr fontId="11"/>
  </si>
  <si>
    <t>ペース流れなかったことで外伸び馬場でも粘りこめた。時計的にも平凡ですし、大して評価はできないんじゃないだろうか。</t>
    <phoneticPr fontId="11"/>
  </si>
  <si>
    <t>ハイペースで流れたがこの条件らしく前に行った馬が粘る展開。フォンメイリーとミライハーモニーの２頭が３着以下を突き放してワンツー決着。</t>
    <phoneticPr fontId="11"/>
  </si>
  <si>
    <t>ハイペースを先行して押し切り勝ち。今回で一気にパフォーマンスを上げてきたが、３着以下を突き放しておりそれなりに評価できるんじゃないだろうか。</t>
    <phoneticPr fontId="11"/>
  </si>
  <si>
    <t>新潟芝は２週連続雨の影響でもう完全な外伸び馬場。中枠の馬がスッと先行したことで外枠の馬がそこまで恩恵を得られないレースになったか。</t>
    <phoneticPr fontId="11"/>
  </si>
  <si>
    <t>中枠だったがスムーズな競馬で押し切り勝ち。今回は特殊条件で色々と恵まれた感じはします。</t>
    <phoneticPr fontId="11"/>
  </si>
  <si>
    <t>外差し</t>
  </si>
  <si>
    <t>新潟芝は２週連続雨の影響でもう完全な外伸び馬場。そんな馬場らしく外枠の差し馬が上位独占の結果になった。</t>
    <phoneticPr fontId="11"/>
  </si>
  <si>
    <t>鞍上コメントを考えても左回りの方が向くタイプ。今回は外伸び馬場でスムーズな競馬ができたが、普通に強い勝ちっぷりだった。</t>
    <phoneticPr fontId="11"/>
  </si>
  <si>
    <t>向こう正面で動く馬が出たことで上がりが掛かる展開。それにしても時計が掛かりすぎで、ここは低レベル戦だったんじゃないだろうか。</t>
    <phoneticPr fontId="11"/>
  </si>
  <si>
    <t>好位追走からあっさり抜け出して完勝。とはいえ、今回は相手も弱いですしさすがに時計が掛かりすぎ。</t>
    <phoneticPr fontId="11"/>
  </si>
  <si>
    <t>速いペースで流れたがこの条件らしく前の馬が止まらず。先行した２頭がそのまま粘り込んでワンツー決着。</t>
    <phoneticPr fontId="11"/>
  </si>
  <si>
    <t>速いペースを逃げてそのまま押し切り勝ち。今回は相手関係などに恵まれた感じがします。</t>
    <phoneticPr fontId="11"/>
  </si>
  <si>
    <t>ミドルペースで地力ははっきり問われた感じ。前に行った人気馬で上位独占の結果になった。</t>
    <phoneticPr fontId="11"/>
  </si>
  <si>
    <t>今回で位置を取れたことでパフォーマンスを上げてきた。ホッコータルマエ産駒で使いつつ良くなっては行きそうだ。</t>
    <phoneticPr fontId="11"/>
  </si>
  <si>
    <t>揉まれずでスムーズな競馬ができてここは完勝。今回は強風の恩恵をうけたかんじで、この着差をそのまま鵜呑みにはできないか。</t>
    <phoneticPr fontId="11"/>
  </si>
  <si>
    <t>エストゥペンダ</t>
    <phoneticPr fontId="11"/>
  </si>
  <si>
    <t>ルールーリマ</t>
    <phoneticPr fontId="11"/>
  </si>
  <si>
    <t>ハイロード</t>
    <phoneticPr fontId="11"/>
  </si>
  <si>
    <t>アスクピーターパン</t>
    <phoneticPr fontId="11"/>
  </si>
  <si>
    <t>シュヴァルツシルト</t>
    <phoneticPr fontId="11"/>
  </si>
  <si>
    <t>ﾐｽﾁｳﾞｨｱｽｱﾚｯｸｽ</t>
    <phoneticPr fontId="11"/>
  </si>
  <si>
    <t>サトノクラウン</t>
    <phoneticPr fontId="11"/>
  </si>
  <si>
    <t>ミラキュラスアース</t>
    <phoneticPr fontId="11"/>
  </si>
  <si>
    <t>ボールドタワー</t>
    <phoneticPr fontId="11"/>
  </si>
  <si>
    <t>タワーオブロンドン</t>
    <phoneticPr fontId="11"/>
  </si>
  <si>
    <t>アナザーフェイス</t>
    <phoneticPr fontId="11"/>
  </si>
  <si>
    <t>アカウフリューゲル</t>
    <phoneticPr fontId="11"/>
  </si>
  <si>
    <t>オーヴァルエース</t>
    <phoneticPr fontId="11"/>
  </si>
  <si>
    <t>シャンハイナイト</t>
    <phoneticPr fontId="11"/>
  </si>
  <si>
    <t>ファルコンミノル</t>
    <phoneticPr fontId="11"/>
  </si>
  <si>
    <t>アメリカンファラオ</t>
    <phoneticPr fontId="11"/>
  </si>
  <si>
    <t>アークドール</t>
    <phoneticPr fontId="11"/>
  </si>
  <si>
    <t>ゴールデンホーン</t>
    <phoneticPr fontId="11"/>
  </si>
  <si>
    <t>グランディア</t>
    <phoneticPr fontId="11"/>
  </si>
  <si>
    <t>スピルバーグ</t>
    <phoneticPr fontId="11"/>
  </si>
  <si>
    <t>サンタアニタ</t>
    <phoneticPr fontId="11"/>
  </si>
  <si>
    <t>エタンセル</t>
    <phoneticPr fontId="11"/>
  </si>
  <si>
    <t>モーニン</t>
    <phoneticPr fontId="11"/>
  </si>
  <si>
    <t>マジンタクシー</t>
    <phoneticPr fontId="11"/>
  </si>
  <si>
    <t>マテラスカイ</t>
    <phoneticPr fontId="11"/>
  </si>
  <si>
    <t>レゼルフォート</t>
    <phoneticPr fontId="11"/>
  </si>
  <si>
    <t>リオンリオン</t>
    <phoneticPr fontId="11"/>
  </si>
  <si>
    <t>オーケーリアン</t>
    <phoneticPr fontId="11"/>
  </si>
  <si>
    <t>瞬発</t>
    <rPh sb="0" eb="1">
      <t>シュンパテゥ</t>
    </rPh>
    <phoneticPr fontId="11"/>
  </si>
  <si>
    <t>ベネスピラ</t>
    <phoneticPr fontId="11"/>
  </si>
  <si>
    <t>レイデオロ</t>
    <phoneticPr fontId="11"/>
  </si>
  <si>
    <t>ミッキーロケット</t>
    <phoneticPr fontId="11"/>
  </si>
  <si>
    <t>ゴルデールスカー</t>
    <phoneticPr fontId="11"/>
  </si>
  <si>
    <t>マクフィ</t>
    <phoneticPr fontId="11"/>
  </si>
  <si>
    <t>ラヴァンデル</t>
    <phoneticPr fontId="11"/>
  </si>
  <si>
    <t>キンシャサノキセキ</t>
    <phoneticPr fontId="11"/>
  </si>
  <si>
    <t>マリアイリダータ</t>
    <phoneticPr fontId="11"/>
  </si>
  <si>
    <t>ハーツクライ</t>
    <phoneticPr fontId="11"/>
  </si>
  <si>
    <t>スーパーバイザー</t>
    <phoneticPr fontId="11"/>
  </si>
  <si>
    <t>新潟芝は完全な外伸び馬場。そんな馬場での超スローペース戦で、先手を奪ったベネスピラがそのまま押し切って勝利。</t>
    <phoneticPr fontId="11"/>
  </si>
  <si>
    <t>超スローペースの逃げで完全に恵まれたか。今回はこれ以上ないぐらいにハマった感じがします。</t>
    <phoneticPr fontId="11"/>
  </si>
  <si>
    <t>低調なメンバーレベル。途中でアバレリュウが一気に捲ったことで、スムーズな競馬ができた馬とできなかった馬の差が出るレースになったか。</t>
    <phoneticPr fontId="11"/>
  </si>
  <si>
    <t>外枠だったことで捲りの影響も回避してスムーズな競馬ができた。今回はメンバーレベルにも恵まれた感じがします。</t>
    <phoneticPr fontId="11"/>
  </si>
  <si>
    <t>新潟芝は完全な外伸び馬場。そんな馬場での超スロー戦で、直線は決め手が問われるレースになった。</t>
    <phoneticPr fontId="11"/>
  </si>
  <si>
    <t>もうここでは明らかに能力上位だった。今回は外伸びの馬場で枠にも恵まれたが、素質はオープンまで行ける馬だと思います。</t>
    <phoneticPr fontId="11"/>
  </si>
  <si>
    <t>新潟芝は完全な外伸び馬場。そんな馬場での超スローペース戦で、馬場の良いところを通って決め手を発揮できた馬が上位に走れた。</t>
    <phoneticPr fontId="11"/>
  </si>
  <si>
    <t>直線で前が詰まりながらもここでは脚力が違っていた。末脚のポテンシャルが活かせる条件なら重賞級。牝馬重賞の一つは勝てる馬でしょう。</t>
    <phoneticPr fontId="11"/>
  </si>
  <si>
    <t>そこまで速くない流れ。逃げたジーティームッシュこそ止まってしまったが、それ以外の先行馬が上位独占の結果に。</t>
    <phoneticPr fontId="11"/>
  </si>
  <si>
    <t>今回は少頭数で位置を取り切ったことが勝因。後続は突き放したが、ちょっと今回は相手に恵まれた感じがします。</t>
    <phoneticPr fontId="11"/>
  </si>
  <si>
    <t>低調なメンバーレベル。ミドルペースで上がりが掛かる展開になり、最後は３頭の大混戦の結果に。</t>
    <phoneticPr fontId="11"/>
  </si>
  <si>
    <t>低調なメンバーの中で相対的に勝ち切れた感じか。今回は相手が弱かった感じがします。</t>
    <phoneticPr fontId="11"/>
  </si>
  <si>
    <t>新潟芝は完全な外伸び馬場。そんな馬場らしく最後は外から差し込んできた馬でのワンツー決着。</t>
    <phoneticPr fontId="11"/>
  </si>
  <si>
    <t>スローペースからのロンスパ戦で前有利の展開。ここは前に行った人気馬が上位独占の結果になった。</t>
    <phoneticPr fontId="11"/>
  </si>
  <si>
    <t>今回のメンバーに入れば能力上位だった。今回はローカルのメンバーに恵まれた感じがします。</t>
    <phoneticPr fontId="11"/>
  </si>
  <si>
    <t>速いペースで流れたが逃げ馬だけ垂れて先行馬で上位独占の結果に。マジンタクシーとマリリンバローズの２頭が３着以下を突き放した。</t>
    <phoneticPr fontId="11"/>
  </si>
  <si>
    <t>積極策でギリギリ粘って押し切り勝ち。この距離があっていたようで、マテラスカイ産駒らしい馬じゃないだろうか。</t>
    <phoneticPr fontId="11"/>
  </si>
  <si>
    <t>ハイロードが先手を奪ってなかなかに速いペース。それでも前の馬は止まらずで、ハイロードがそのまま押し切って勝利。</t>
    <phoneticPr fontId="11"/>
  </si>
  <si>
    <t>ハイペースの逃げを打ってそのまま押し切って勝利。厳しい展開で良く粘っていますし、普通に評価していいんじゃないだろうか。</t>
    <phoneticPr fontId="11"/>
  </si>
  <si>
    <t>ハイペースで流れたがこの条件らしく前が残る展開。断然人気のシュヴァルツシルトが番手から抜け出して完勝となった。</t>
    <phoneticPr fontId="11"/>
  </si>
  <si>
    <t>もう未勝利では順番だった感じ。トヨサカエの未勝利の時計指数などを見ても上で通用して良さそうだ。</t>
    <phoneticPr fontId="11"/>
  </si>
  <si>
    <t>新潟芝は完全な外伸び馬場。そんな馬場らしく外枠の差し馬で上位独占の結果になった。</t>
    <phoneticPr fontId="11"/>
  </si>
  <si>
    <t>距離延長で外伸び馬場でスムーズに外から差し切り勝ち。ミスターメロディ産駒でこの距離をこなした点は評価できそうだ。</t>
    <phoneticPr fontId="11"/>
  </si>
  <si>
    <t>途中で動く馬が出たことで地力ははっきり問われたか。最初のコーナーで早めに動いたボールドタワーが強気な競馬で押し切り勝ち。</t>
    <phoneticPr fontId="11"/>
  </si>
  <si>
    <t>途中で動く競馬でここでは力が違ったか。今回はローカルの相手に恵まれた感じがします。</t>
    <phoneticPr fontId="11"/>
  </si>
  <si>
    <t>新潟芝は完全な外伸び馬場。ここはスローからの瞬発戦で、アナザーフェイスとトリニタリオの２頭が３着以下を突き放してワンツー決着。</t>
    <phoneticPr fontId="11"/>
  </si>
  <si>
    <t>スタートで出遅れたが二の足で位置を取って完勝。３着以下は突き放しているが、ローカルのメンバーではあった。</t>
    <phoneticPr fontId="11"/>
  </si>
  <si>
    <t>新潟芝は完全な外伸び馬場。そんな馬場ではあったが、１枠から先手を奪ったアカウフリューゲルが圧巻のパフォーマンスを見せて後続を突き放した。</t>
    <phoneticPr fontId="11"/>
  </si>
  <si>
    <t>１枠から先手を奪ってここは力が違いすぎた。見た目通りに直線適性が相当に高かったんじゃないだろうか。</t>
    <phoneticPr fontId="11"/>
  </si>
  <si>
    <t>この条件らしく基本的には前有利なレース。ただ、出遅れたシャンハイナイトが凄まじい末脚を使って大外一気を決めた。</t>
    <phoneticPr fontId="11"/>
  </si>
  <si>
    <t>スタートで出遅れたが、それで溜める競馬で圧巻のパフォーマンス。溜める競馬があっていたということか。</t>
    <phoneticPr fontId="11"/>
  </si>
  <si>
    <t>少頭数の割にペースは流れて地力は問われたか。ルメール騎乗のファルコンミノルが突き抜けて勝利となった。</t>
    <phoneticPr fontId="11"/>
  </si>
  <si>
    <t>低調なメンバーで少頭数でルメール騎乗でパフォーマンスを上げてきた。今回は色々と恵まれた感じがします。</t>
    <phoneticPr fontId="11"/>
  </si>
  <si>
    <t>新潟芝は完全な外伸び馬場。そんな馬場らしく外から差してきた馬で上位独占となったが、ここは断然人気のルールーリマが能力上位だったか。</t>
    <phoneticPr fontId="11"/>
  </si>
  <si>
    <t>もうここでは明らかに力が抜けていた。早めに抜け出しての完勝でしたし、上のクラスでも通用する脚力はありそうだ。</t>
    <phoneticPr fontId="11"/>
  </si>
  <si>
    <t>少頭数でスローペースからのロンスパ戦。アークドールが大外一気を決めたが、時計的にもレベルは低かったんじゃないだろうか。</t>
    <phoneticPr fontId="11"/>
  </si>
  <si>
    <t>少頭数で相対的にロスのない競馬ができた。時計はかなり遅いですし、あんまり評価は出来なさそうだ。</t>
    <phoneticPr fontId="11"/>
  </si>
  <si>
    <t>スローペースの逃げが打てて今回は展開に恵まれた。それでも前走の時計を見ても上のクラスで通用するだけの素質はあるか。</t>
    <phoneticPr fontId="11"/>
  </si>
  <si>
    <t>新潟芝は完全な外伸び馬場。そんな馬場でもスローペースだったことで、逃げて馬場の良いところを通れたサンタアニタが押し切って勝利。</t>
    <phoneticPr fontId="11"/>
  </si>
  <si>
    <t>新潟芝は完全な外伸び馬場。ここは中枠の馬が位置を取り切ったことで、８枠の２頭は前が壁で追えないレースになった。</t>
    <phoneticPr fontId="11"/>
  </si>
  <si>
    <t>好位で上手く脚を溜めて差し切り勝ち。今回は中枠からスムーズな競馬ができた感じがします。</t>
    <phoneticPr fontId="11"/>
  </si>
  <si>
    <t>ウェルム</t>
    <phoneticPr fontId="11"/>
  </si>
  <si>
    <t>サンダースノー</t>
    <phoneticPr fontId="11"/>
  </si>
  <si>
    <t>土曜の新潟競馬場は直線追い風の強風影響あり。新潟ダート1800mで差し馬が上位独占という点を見ても追い風の影響はあったか。</t>
    <phoneticPr fontId="11"/>
  </si>
  <si>
    <t>距離延長でスタミナを活かす競馬で上昇。ただ、稍重馬場にしてはかなり時計が遅いですし、低レベル戦だったんじゃないだろうか。</t>
    <phoneticPr fontId="11"/>
  </si>
  <si>
    <t>アイアンナックル</t>
    <phoneticPr fontId="11"/>
  </si>
  <si>
    <t>土曜の新潟競馬場は直線追い風の強風影響あり。逃げ馬が最後に差された点を見ても、差し馬に有利な風が吹いていた可能性はある。</t>
    <phoneticPr fontId="11"/>
  </si>
  <si>
    <t>直線追い風で差しやすいコンディションとはいえ鮮やかな末脚。ここに来て馬が良くなってきたんじゃないだろうか。</t>
    <phoneticPr fontId="11"/>
  </si>
  <si>
    <t>土曜の新潟競馬場は直線追い風の強風影響あり。それに加えて芝は外伸び傾向。このレースも外目を通った先行馬で上位独占の結果に。</t>
    <phoneticPr fontId="11"/>
  </si>
  <si>
    <t>上手く直線だけ外に出す完璧なインサイドアウト競馬ができた。今回は好騎乗がすべてか。/ 外枠から先行してスムーズな競馬ができていた。トラックバイアスに恵まれている。</t>
    <phoneticPr fontId="11"/>
  </si>
  <si>
    <t>ミスターマーボー/サトノカスターニャ</t>
    <phoneticPr fontId="11"/>
  </si>
  <si>
    <t>シュヴァルグラン</t>
    <phoneticPr fontId="11"/>
  </si>
  <si>
    <t>マシン</t>
    <phoneticPr fontId="11"/>
  </si>
  <si>
    <t>土曜の新潟競馬場は直線追い風の強風影響あり。もうここは人気の２頭の力が抜けきっていたようで、３着以下は大きく突き放された。</t>
    <phoneticPr fontId="11"/>
  </si>
  <si>
    <t>久々のレースで積極的な競馬でパフォーマンスを上げてきた。揉まれない競馬ができれば上のクラスでも通用しそう。</t>
    <phoneticPr fontId="11"/>
  </si>
  <si>
    <t>パーヴォ</t>
    <phoneticPr fontId="11"/>
  </si>
  <si>
    <t>ヴァンゴッホ</t>
    <phoneticPr fontId="11"/>
  </si>
  <si>
    <t>土曜の新潟競馬場は直線追い風の強風影響あり。それに加えて芝は外伸び傾向。タフな馬場の割に時計は優秀に見えますし、上位はまずまずのレベルだったか。</t>
    <phoneticPr fontId="11"/>
  </si>
  <si>
    <t>外を回る競馬で凄まじいスタミナを見せて勝利。晩成で力をつけてきており、スタミナレースなら上のクラスで通用しそう。</t>
    <phoneticPr fontId="11"/>
  </si>
  <si>
    <t>ハギノコラソン</t>
    <phoneticPr fontId="11"/>
  </si>
  <si>
    <t>アルアイン</t>
    <phoneticPr fontId="11"/>
  </si>
  <si>
    <t>土曜の新潟競馬場は直線追い風の強風影響あり。ここは人気のハギノコラソンが途中で動く競馬で力が違った感じだ。</t>
    <phoneticPr fontId="11"/>
  </si>
  <si>
    <t>途中で一気に動く競馬でここは力が違いすぎた。今回は相手に恵まれているが、牝馬限定戦なら上のクラスで通用しても。</t>
  </si>
  <si>
    <t>土曜の新潟競馬場は直線追い風の強風影響あり。それに加えて芝は外伸び傾向。ここはベタに８枠のカレンデュラがスムーズな競馬で差し切って勝利。</t>
    <phoneticPr fontId="11"/>
  </si>
  <si>
    <t>８枠で前に壁が作れて捌きもスムーズだった。今回はタフな馬場やメンバーレベルなど色々と恵まれたんじゃないだろうか。</t>
    <phoneticPr fontId="11"/>
  </si>
  <si>
    <t>カレンデュラ</t>
    <phoneticPr fontId="11"/>
  </si>
  <si>
    <t>　ファインニードル</t>
    <phoneticPr fontId="11"/>
  </si>
  <si>
    <t>マイネルアズーロ</t>
    <phoneticPr fontId="11"/>
  </si>
  <si>
    <t>トゥザグローリー</t>
    <phoneticPr fontId="11"/>
  </si>
  <si>
    <t>土曜の新潟競馬場は直線追い風の強風影響あり。それに加えて芝は外伸び傾向。スムーズに馬場の外側を通れた馬でワンツー決着。</t>
    <phoneticPr fontId="11"/>
  </si>
  <si>
    <t>エンジンの掛かりが遅い馬なので、新潟外回りの外伸び馬場はベスト。今回はスムーズに馬場の良い部分を通れて差し切り勝ち。</t>
    <phoneticPr fontId="11"/>
  </si>
  <si>
    <t>マリノトニトゥルス</t>
    <phoneticPr fontId="11"/>
  </si>
  <si>
    <t>ヴェントインコーダ</t>
    <phoneticPr fontId="11"/>
  </si>
  <si>
    <t>バトルプラン</t>
    <phoneticPr fontId="11"/>
  </si>
  <si>
    <t>マイネルユーゲント</t>
    <phoneticPr fontId="11"/>
  </si>
  <si>
    <t>ｱﾒﾘｶﾝﾍﾟｲﾄﾘｵｯﾄ</t>
    <phoneticPr fontId="11"/>
  </si>
  <si>
    <t>アーガイルショア</t>
    <phoneticPr fontId="11"/>
  </si>
  <si>
    <t>アイビーチーキー</t>
    <phoneticPr fontId="11"/>
  </si>
  <si>
    <t>ディアアズール</t>
    <phoneticPr fontId="11"/>
  </si>
  <si>
    <t>ホウオウストライク</t>
    <phoneticPr fontId="11"/>
  </si>
  <si>
    <t>グッドマジック</t>
    <phoneticPr fontId="11"/>
  </si>
  <si>
    <t>リッキースタイル</t>
    <phoneticPr fontId="11"/>
  </si>
  <si>
    <t>中団追走で上手く脚を溜めて差し切り勝ち。今回は外伸び馬場で完璧な競馬ができた感じがします。</t>
    <phoneticPr fontId="11"/>
  </si>
  <si>
    <t>土曜の新潟競馬場は直線追い風の強風影響あり。それに加えて芝は外伸び傾向。このレースも完全に外を空けるレースで、外目を通れた馬が上位独占の結果に。</t>
    <phoneticPr fontId="11"/>
  </si>
  <si>
    <t>土曜の新潟競馬場は直線追い風の強風影響あり。ここは果敢に先手を奪ったヴェントインコーダが非常に強い競馬で押し切って勝利。</t>
    <phoneticPr fontId="11"/>
  </si>
  <si>
    <t>先手を奪い切る競馬でハイペース逃げで普通に強い競馬。他の同型は全て潰れましたし、こういうスピード戦法があっている馬か。</t>
    <phoneticPr fontId="11"/>
  </si>
  <si>
    <t>マイネルアレス</t>
    <phoneticPr fontId="11"/>
  </si>
  <si>
    <t>テセラリアン</t>
    <phoneticPr fontId="11"/>
  </si>
  <si>
    <t>エコロレジーナ</t>
    <phoneticPr fontId="11"/>
  </si>
  <si>
    <t>イントゥミスチーフ</t>
    <phoneticPr fontId="11"/>
  </si>
  <si>
    <t>ニシノケンタマン</t>
    <phoneticPr fontId="11"/>
  </si>
  <si>
    <t>アポロケンタッキー</t>
    <phoneticPr fontId="11"/>
  </si>
  <si>
    <t>速いペースで流れたが終いもそこまで掛からず。稍重馬場といってもそこまで時計が速い馬場ではなかったですし、なかなか優秀なレースだったんじゃないだろうか。</t>
    <phoneticPr fontId="11"/>
  </si>
  <si>
    <t>好位追走からしっかりと最後まで伸びて差し切り勝ち。時計もまずまず優秀に見えますし、評価していいレースだったか。</t>
    <phoneticPr fontId="11"/>
  </si>
  <si>
    <t>新潟芝は最終週で雨の影響も残って時計が掛かる外伸び馬場。全馬がインを空けた結果、中枠の先行馬で上位独占の結果となった。</t>
    <phoneticPr fontId="11"/>
  </si>
  <si>
    <t>セイプリーズ</t>
    <phoneticPr fontId="11"/>
  </si>
  <si>
    <t>全馬がインを空ける中で、ギリギリ馬場の良い部分を通って差し切り勝ち。今回はトラックバイアスを上手く活かしての勝利という感じに見えます。</t>
    <phoneticPr fontId="11"/>
  </si>
  <si>
    <t>新潟芝は最終週で雨の影響も残って時計が掛かる外伸び馬場。全馬が外を回した結果、中枠の先行馬がそのまま粘り込むレースになった。</t>
    <phoneticPr fontId="11"/>
  </si>
  <si>
    <t>外しか伸びない馬場で外枠からスローペースを先行して完璧な競馬ができた。今回はトラックバイアスや展開に恵まれたでしょう。</t>
    <phoneticPr fontId="11"/>
  </si>
  <si>
    <t>この条件の２勝クラスにしてはそこまで速いペースにはならず。先行した２頭がそのまま粘り込んでワンツー決着となった。</t>
    <phoneticPr fontId="11"/>
  </si>
  <si>
    <t>果敢に先手を奪う競馬でパフォーマンス一変。やはりもともと揉まれ弱さがある馬なので、こういう競馬があっていたのかも。</t>
    <phoneticPr fontId="11"/>
  </si>
  <si>
    <t>新潟芝は最終週で雨の影響も残って時計が掛かる外伸び馬場。ここは中枠から先手を奪い切ったエコロレジーナがそのまま押し切って勝利。</t>
    <phoneticPr fontId="11"/>
  </si>
  <si>
    <t>まさかの逃げ戦法で押し切り勝ち。この条件でハナに行けるスピードがあるなんて微塵も思っていなかった。</t>
    <phoneticPr fontId="11"/>
  </si>
  <si>
    <t>前半スローペースから途中で捲りが入ってのロンスパ戦。番手追走のニシノケンタマンが押し切って勝利となった。</t>
    <phoneticPr fontId="11"/>
  </si>
  <si>
    <t>２番手追走から渋とく伸びて押し切り勝ち。今回は低調なメンバー相手に展開も恵まれた感じがします。</t>
    <phoneticPr fontId="11"/>
  </si>
  <si>
    <t>ホウオウストライクが逃げて中盤ラップがかなり速い展開に。地力は問われた感じで、上位２頭が３着以下を突き放してワンツー。</t>
    <phoneticPr fontId="11"/>
  </si>
  <si>
    <t>血統イメージ通りにダートで積極的に運ぶ競馬で一変。時計もまずまず悪くないですし、こういう競馬をしていけばという馬か。</t>
    <phoneticPr fontId="11"/>
  </si>
  <si>
    <t>新潟芝は最終週で雨の影響も残って時計が掛かる外伸び馬場。全馬がインを空ける中で外枠のディアアズールが早めに動いて押し切り勝ち。</t>
    <phoneticPr fontId="11"/>
  </si>
  <si>
    <t>じわっと早めに仕掛ける競馬で押し切り勝ち。今回は外伸びのトラックバイアスでなかなか評価に難しい感じがします。</t>
    <phoneticPr fontId="11"/>
  </si>
  <si>
    <t>新潟芝は最終週で雨の影響も残って時計が掛かる外伸び馬場。ここはそんなタフな馬場で強気の逃げを打ったマイネルユーゲントがそのまま押し切って勝利。</t>
    <phoneticPr fontId="11"/>
  </si>
  <si>
    <t>他馬の末脚が削がれる馬場で小林美駒騎手らしい積極策で押し切り勝ち。上手くハマった感じはあるんじゃないだろうか。</t>
    <phoneticPr fontId="11"/>
  </si>
  <si>
    <t>ハイペースで流れて上がりが掛かる展開。それでも先行馬は粘っていたが、アーガイルショアが中団から差し切って勝利。</t>
    <phoneticPr fontId="11"/>
  </si>
  <si>
    <t>出遅れたが中団追走から素晴らしい脚で差し切り勝ち。今回はハイペースで展開が向いた感じはあります。</t>
    <phoneticPr fontId="11"/>
  </si>
  <si>
    <t>マイネルゼーロスがぶっ飛ばして逃げる形で凄まじい超ハイペース。最後はとんでもなく上がりが掛かる消耗戦になり、単勝1.1倍のアイビーチーキーが順当勝ち。</t>
    <phoneticPr fontId="11"/>
  </si>
  <si>
    <t>離れた好位追走からここは力が違った印象。時計も優秀ですし、上のクラスでも通用していい馬に見えます。</t>
    <phoneticPr fontId="11"/>
  </si>
  <si>
    <t>強風</t>
    <phoneticPr fontId="11"/>
  </si>
  <si>
    <t>SL</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</si>
</sst>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s"/>
  </numFmts>
  <fonts count="18">
    <font>
      <sz val="12"/>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333333"/>
      <name val="Arial"/>
      <family val="2"/>
    </font>
    <font>
      <sz val="8"/>
      <color theme="1"/>
      <name val="ＭＳ Ｐゴシック"/>
      <family val="2"/>
      <charset val="128"/>
      <scheme val="minor"/>
    </font>
    <font>
      <sz val="7"/>
      <color theme="1"/>
      <name val="ＭＳ Ｐゴシック"/>
      <family val="2"/>
      <charset val="128"/>
      <scheme val="minor"/>
    </font>
    <font>
      <sz val="6"/>
      <color theme="1"/>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12"/>
      <name val="ＭＳ Ｐゴシック"/>
      <family val="2"/>
      <charset val="128"/>
      <scheme val="minor"/>
    </font>
    <font>
      <b/>
      <sz val="10"/>
      <color rgb="FF000000"/>
      <name val="ＭＳ Ｐゴシック"/>
      <family val="2"/>
      <charset val="128"/>
    </font>
    <font>
      <sz val="14"/>
      <color rgb="FF000000"/>
      <name val="ＭＳ Ｐゴシック"/>
      <family val="2"/>
      <charset val="128"/>
    </font>
    <font>
      <b/>
      <sz val="14"/>
      <color rgb="FF000000"/>
      <name val="ＭＳ Ｐゴシック"/>
      <family val="2"/>
      <charset val="128"/>
    </font>
    <font>
      <sz val="13"/>
      <color rgb="FF212529"/>
      <name val="Helvetica Neue"/>
      <family val="2"/>
    </font>
    <font>
      <sz val="7"/>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807">
    <xf numFmtId="0" fontId="0" fillId="0" borderId="0"/>
    <xf numFmtId="0" fontId="4" fillId="0" borderId="0">
      <alignment vertical="center"/>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 fillId="0" borderId="0">
      <alignment vertical="center"/>
    </xf>
  </cellStyleXfs>
  <cellXfs count="42">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5"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0" fillId="2" borderId="1" xfId="0" applyFill="1" applyBorder="1" applyAlignment="1">
      <alignment horizontal="left"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5" fillId="5" borderId="1" xfId="0" applyFont="1" applyFill="1" applyBorder="1" applyAlignment="1">
      <alignment vertical="center" wrapText="1"/>
    </xf>
    <xf numFmtId="0" fontId="0" fillId="7" borderId="1" xfId="0" applyFill="1" applyBorder="1" applyAlignment="1">
      <alignment vertical="center"/>
    </xf>
    <xf numFmtId="0" fontId="0" fillId="0" borderId="1" xfId="0" applyBorder="1" applyAlignment="1">
      <alignment vertical="center" wrapText="1"/>
    </xf>
    <xf numFmtId="0" fontId="12" fillId="0" borderId="1" xfId="0" applyFont="1" applyBorder="1" applyAlignment="1">
      <alignment vertical="center"/>
    </xf>
    <xf numFmtId="0" fontId="5" fillId="2" borderId="1" xfId="0" applyFont="1" applyFill="1" applyBorder="1" applyAlignment="1">
      <alignment vertical="center" wrapText="1"/>
    </xf>
    <xf numFmtId="0" fontId="4" fillId="2" borderId="1" xfId="2806" applyFill="1" applyBorder="1">
      <alignment vertical="center"/>
    </xf>
    <xf numFmtId="0" fontId="4" fillId="2" borderId="1" xfId="2806" applyFill="1" applyBorder="1" applyAlignment="1">
      <alignment horizontal="center" vertical="center"/>
    </xf>
    <xf numFmtId="0" fontId="4" fillId="2" borderId="1" xfId="2806" applyFill="1" applyBorder="1" applyAlignment="1">
      <alignment horizontal="left" vertical="center"/>
    </xf>
    <xf numFmtId="0" fontId="4" fillId="0" borderId="0" xfId="2806">
      <alignment vertical="center"/>
    </xf>
    <xf numFmtId="0" fontId="6" fillId="0" borderId="1" xfId="2806" applyFont="1" applyBorder="1">
      <alignment vertical="center"/>
    </xf>
    <xf numFmtId="0" fontId="4" fillId="0" borderId="1" xfId="2806" applyBorder="1">
      <alignment vertical="center"/>
    </xf>
    <xf numFmtId="0" fontId="8" fillId="0" borderId="3" xfId="2806" applyFont="1" applyBorder="1" applyAlignment="1">
      <alignment horizontal="center" vertical="center"/>
    </xf>
    <xf numFmtId="0" fontId="8" fillId="0" borderId="1" xfId="2806" applyFont="1" applyBorder="1" applyAlignment="1">
      <alignment horizontal="center" vertical="center"/>
    </xf>
    <xf numFmtId="0" fontId="7" fillId="0" borderId="1" xfId="2806" applyFont="1" applyBorder="1">
      <alignment vertical="center"/>
    </xf>
    <xf numFmtId="0" fontId="8" fillId="0" borderId="1" xfId="2806" applyFont="1" applyBorder="1">
      <alignment vertical="center"/>
    </xf>
    <xf numFmtId="21" fontId="0" fillId="0" borderId="1" xfId="0" applyNumberFormat="1" applyBorder="1" applyAlignment="1">
      <alignment vertical="center"/>
    </xf>
    <xf numFmtId="0" fontId="16" fillId="0" borderId="0" xfId="0" applyFont="1"/>
    <xf numFmtId="0" fontId="16" fillId="0" borderId="1" xfId="0" applyFont="1" applyBorder="1"/>
    <xf numFmtId="0" fontId="17" fillId="0" borderId="1" xfId="0" applyFont="1" applyBorder="1" applyAlignment="1">
      <alignment vertical="center"/>
    </xf>
    <xf numFmtId="0" fontId="4" fillId="0" borderId="4" xfId="2806" applyBorder="1" applyAlignment="1">
      <alignment horizontal="center" vertical="center"/>
    </xf>
    <xf numFmtId="0" fontId="4" fillId="0" borderId="5" xfId="2806" applyBorder="1" applyAlignment="1">
      <alignment horizontal="center" vertical="center"/>
    </xf>
    <xf numFmtId="0" fontId="4" fillId="0" borderId="3" xfId="2806" applyBorder="1" applyAlignment="1">
      <alignment horizontal="center" vertical="center"/>
    </xf>
  </cellXfs>
  <cellStyles count="2807">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8" builtinId="8" hidden="1"/>
    <cellStyle name="ハイパーリンク" xfId="1430" builtinId="8" hidden="1"/>
    <cellStyle name="ハイパーリンク" xfId="1432" builtinId="8" hidden="1"/>
    <cellStyle name="ハイパーリンク" xfId="1434" builtinId="8" hidden="1"/>
    <cellStyle name="ハイパーリンク" xfId="1436" builtinId="8" hidden="1"/>
    <cellStyle name="ハイパーリンク" xfId="1438" builtinId="8" hidden="1"/>
    <cellStyle name="ハイパーリンク" xfId="1440" builtinId="8" hidden="1"/>
    <cellStyle name="ハイパーリンク" xfId="1442" builtinId="8" hidden="1"/>
    <cellStyle name="ハイパーリンク" xfId="1444" builtinId="8" hidden="1"/>
    <cellStyle name="ハイパーリンク" xfId="1446" builtinId="8" hidden="1"/>
    <cellStyle name="ハイパーリンク" xfId="1448" builtinId="8" hidden="1"/>
    <cellStyle name="ハイパーリンク" xfId="1450" builtinId="8" hidden="1"/>
    <cellStyle name="ハイパーリンク" xfId="1452" builtinId="8" hidden="1"/>
    <cellStyle name="ハイパーリンク" xfId="1454" builtinId="8" hidden="1"/>
    <cellStyle name="ハイパーリンク" xfId="1456" builtinId="8" hidden="1"/>
    <cellStyle name="ハイパーリンク" xfId="1458" builtinId="8" hidden="1"/>
    <cellStyle name="ハイパーリンク" xfId="1460" builtinId="8" hidden="1"/>
    <cellStyle name="ハイパーリンク" xfId="1462" builtinId="8" hidden="1"/>
    <cellStyle name="ハイパーリンク" xfId="1464" builtinId="8" hidden="1"/>
    <cellStyle name="ハイパーリンク" xfId="1466" builtinId="8" hidden="1"/>
    <cellStyle name="ハイパーリンク" xfId="1468" builtinId="8" hidden="1"/>
    <cellStyle name="ハイパーリンク" xfId="1470" builtinId="8" hidden="1"/>
    <cellStyle name="ハイパーリンク" xfId="1472" builtinId="8" hidden="1"/>
    <cellStyle name="ハイパーリンク" xfId="1474" builtinId="8" hidden="1"/>
    <cellStyle name="ハイパーリンク" xfId="1476" builtinId="8" hidden="1"/>
    <cellStyle name="ハイパーリンク" xfId="1478" builtinId="8" hidden="1"/>
    <cellStyle name="ハイパーリンク" xfId="1480" builtinId="8" hidden="1"/>
    <cellStyle name="ハイパーリンク" xfId="1482" builtinId="8" hidden="1"/>
    <cellStyle name="ハイパーリンク" xfId="1484" builtinId="8" hidden="1"/>
    <cellStyle name="ハイパーリンク" xfId="1486" builtinId="8" hidden="1"/>
    <cellStyle name="ハイパーリンク" xfId="1488" builtinId="8" hidden="1"/>
    <cellStyle name="ハイパーリンク" xfId="1490" builtinId="8" hidden="1"/>
    <cellStyle name="ハイパーリンク" xfId="1492" builtinId="8" hidden="1"/>
    <cellStyle name="ハイパーリンク" xfId="1494" builtinId="8" hidden="1"/>
    <cellStyle name="ハイパーリンク" xfId="1496" builtinId="8" hidden="1"/>
    <cellStyle name="ハイパーリンク" xfId="1498" builtinId="8" hidden="1"/>
    <cellStyle name="ハイパーリンク" xfId="1500" builtinId="8" hidden="1"/>
    <cellStyle name="ハイパーリンク" xfId="1502" builtinId="8" hidden="1"/>
    <cellStyle name="ハイパーリンク" xfId="1504" builtinId="8" hidden="1"/>
    <cellStyle name="ハイパーリンク" xfId="1506" builtinId="8" hidden="1"/>
    <cellStyle name="ハイパーリンク" xfId="1508" builtinId="8" hidden="1"/>
    <cellStyle name="ハイパーリンク" xfId="1510" builtinId="8" hidden="1"/>
    <cellStyle name="ハイパーリンク" xfId="1512" builtinId="8" hidden="1"/>
    <cellStyle name="ハイパーリンク" xfId="1514" builtinId="8" hidden="1"/>
    <cellStyle name="ハイパーリンク" xfId="1516" builtinId="8" hidden="1"/>
    <cellStyle name="ハイパーリンク" xfId="1518" builtinId="8" hidden="1"/>
    <cellStyle name="ハイパーリンク" xfId="1520" builtinId="8" hidden="1"/>
    <cellStyle name="ハイパーリンク" xfId="1522" builtinId="8" hidden="1"/>
    <cellStyle name="ハイパーリンク" xfId="1524" builtinId="8" hidden="1"/>
    <cellStyle name="ハイパーリンク" xfId="1526" builtinId="8" hidden="1"/>
    <cellStyle name="ハイパーリンク" xfId="1528" builtinId="8" hidden="1"/>
    <cellStyle name="ハイパーリンク" xfId="1530" builtinId="8" hidden="1"/>
    <cellStyle name="ハイパーリンク" xfId="1532" builtinId="8" hidden="1"/>
    <cellStyle name="ハイパーリンク" xfId="1534" builtinId="8" hidden="1"/>
    <cellStyle name="ハイパーリンク" xfId="1536" builtinId="8" hidden="1"/>
    <cellStyle name="ハイパーリンク" xfId="1538" builtinId="8" hidden="1"/>
    <cellStyle name="ハイパーリンク" xfId="1540" builtinId="8" hidden="1"/>
    <cellStyle name="ハイパーリンク" xfId="1542" builtinId="8" hidden="1"/>
    <cellStyle name="ハイパーリンク" xfId="1544" builtinId="8" hidden="1"/>
    <cellStyle name="ハイパーリンク" xfId="1546" builtinId="8" hidden="1"/>
    <cellStyle name="ハイパーリンク" xfId="1548" builtinId="8" hidden="1"/>
    <cellStyle name="ハイパーリンク" xfId="1550" builtinId="8" hidden="1"/>
    <cellStyle name="ハイパーリンク" xfId="1552" builtinId="8" hidden="1"/>
    <cellStyle name="ハイパーリンク" xfId="1554" builtinId="8" hidden="1"/>
    <cellStyle name="ハイパーリンク" xfId="1556" builtinId="8" hidden="1"/>
    <cellStyle name="ハイパーリンク" xfId="1558" builtinId="8" hidden="1"/>
    <cellStyle name="ハイパーリンク" xfId="1560" builtinId="8" hidden="1"/>
    <cellStyle name="ハイパーリンク" xfId="1562" builtinId="8" hidden="1"/>
    <cellStyle name="ハイパーリンク" xfId="1564" builtinId="8" hidden="1"/>
    <cellStyle name="ハイパーリンク" xfId="1566" builtinId="8" hidden="1"/>
    <cellStyle name="ハイパーリンク" xfId="1568" builtinId="8" hidden="1"/>
    <cellStyle name="ハイパーリンク" xfId="1570" builtinId="8" hidden="1"/>
    <cellStyle name="ハイパーリンク" xfId="1572" builtinId="8" hidden="1"/>
    <cellStyle name="ハイパーリンク" xfId="1574" builtinId="8" hidden="1"/>
    <cellStyle name="ハイパーリンク" xfId="1576" builtinId="8" hidden="1"/>
    <cellStyle name="ハイパーリンク" xfId="1578" builtinId="8" hidden="1"/>
    <cellStyle name="ハイパーリンク" xfId="1580" builtinId="8" hidden="1"/>
    <cellStyle name="ハイパーリンク" xfId="1582" builtinId="8" hidden="1"/>
    <cellStyle name="ハイパーリンク" xfId="1584" builtinId="8" hidden="1"/>
    <cellStyle name="ハイパーリンク" xfId="1586" builtinId="8" hidden="1"/>
    <cellStyle name="ハイパーリンク" xfId="1588" builtinId="8" hidden="1"/>
    <cellStyle name="ハイパーリンク" xfId="1590" builtinId="8" hidden="1"/>
    <cellStyle name="ハイパーリンク" xfId="1592" builtinId="8" hidden="1"/>
    <cellStyle name="ハイパーリンク" xfId="1594" builtinId="8" hidden="1"/>
    <cellStyle name="ハイパーリンク" xfId="1596" builtinId="8" hidden="1"/>
    <cellStyle name="ハイパーリンク" xfId="1598" builtinId="8" hidden="1"/>
    <cellStyle name="ハイパーリンク" xfId="1600" builtinId="8" hidden="1"/>
    <cellStyle name="ハイパーリンク" xfId="1602" builtinId="8" hidden="1"/>
    <cellStyle name="ハイパーリンク" xfId="1604" builtinId="8" hidden="1"/>
    <cellStyle name="ハイパーリンク" xfId="1606" builtinId="8" hidden="1"/>
    <cellStyle name="ハイパーリンク" xfId="1608" builtinId="8" hidden="1"/>
    <cellStyle name="ハイパーリンク" xfId="1610" builtinId="8" hidden="1"/>
    <cellStyle name="ハイパーリンク" xfId="1612" builtinId="8" hidden="1"/>
    <cellStyle name="ハイパーリンク" xfId="1614" builtinId="8" hidden="1"/>
    <cellStyle name="ハイパーリンク" xfId="1616" builtinId="8" hidden="1"/>
    <cellStyle name="ハイパーリンク" xfId="1618" builtinId="8" hidden="1"/>
    <cellStyle name="ハイパーリンク" xfId="1620" builtinId="8" hidden="1"/>
    <cellStyle name="ハイパーリンク" xfId="1622" builtinId="8" hidden="1"/>
    <cellStyle name="ハイパーリンク" xfId="1624" builtinId="8" hidden="1"/>
    <cellStyle name="ハイパーリンク" xfId="1626" builtinId="8" hidden="1"/>
    <cellStyle name="ハイパーリンク" xfId="1628" builtinId="8" hidden="1"/>
    <cellStyle name="ハイパーリンク" xfId="1630" builtinId="8" hidden="1"/>
    <cellStyle name="ハイパーリンク" xfId="1632" builtinId="8" hidden="1"/>
    <cellStyle name="ハイパーリンク" xfId="1634" builtinId="8" hidden="1"/>
    <cellStyle name="ハイパーリンク" xfId="1636" builtinId="8" hidden="1"/>
    <cellStyle name="ハイパーリンク" xfId="1638" builtinId="8" hidden="1"/>
    <cellStyle name="ハイパーリンク" xfId="1640" builtinId="8" hidden="1"/>
    <cellStyle name="ハイパーリンク" xfId="1642" builtinId="8" hidden="1"/>
    <cellStyle name="ハイパーリンク" xfId="1644" builtinId="8" hidden="1"/>
    <cellStyle name="ハイパーリンク" xfId="1646" builtinId="8" hidden="1"/>
    <cellStyle name="ハイパーリンク" xfId="1648" builtinId="8" hidden="1"/>
    <cellStyle name="ハイパーリンク" xfId="1650" builtinId="8" hidden="1"/>
    <cellStyle name="ハイパーリンク" xfId="1652" builtinId="8" hidden="1"/>
    <cellStyle name="ハイパーリンク" xfId="1654" builtinId="8" hidden="1"/>
    <cellStyle name="ハイパーリンク" xfId="1656" builtinId="8" hidden="1"/>
    <cellStyle name="ハイパーリンク" xfId="1658" builtinId="8" hidden="1"/>
    <cellStyle name="ハイパーリンク" xfId="1660" builtinId="8" hidden="1"/>
    <cellStyle name="ハイパーリンク" xfId="1662" builtinId="8" hidden="1"/>
    <cellStyle name="ハイパーリンク" xfId="1664" builtinId="8" hidden="1"/>
    <cellStyle name="ハイパーリンク" xfId="1666" builtinId="8" hidden="1"/>
    <cellStyle name="ハイパーリンク" xfId="1668" builtinId="8" hidden="1"/>
    <cellStyle name="ハイパーリンク" xfId="1670" builtinId="8" hidden="1"/>
    <cellStyle name="ハイパーリンク" xfId="1672" builtinId="8" hidden="1"/>
    <cellStyle name="ハイパーリンク" xfId="1674" builtinId="8" hidden="1"/>
    <cellStyle name="ハイパーリンク" xfId="1676" builtinId="8" hidden="1"/>
    <cellStyle name="ハイパーリンク" xfId="1678" builtinId="8" hidden="1"/>
    <cellStyle name="ハイパーリンク" xfId="1680" builtinId="8" hidden="1"/>
    <cellStyle name="ハイパーリンク" xfId="1682" builtinId="8" hidden="1"/>
    <cellStyle name="ハイパーリンク" xfId="1684" builtinId="8" hidden="1"/>
    <cellStyle name="ハイパーリンク" xfId="1686" builtinId="8" hidden="1"/>
    <cellStyle name="ハイパーリンク" xfId="1688" builtinId="8" hidden="1"/>
    <cellStyle name="ハイパーリンク" xfId="1690" builtinId="8" hidden="1"/>
    <cellStyle name="ハイパーリンク" xfId="1692" builtinId="8" hidden="1"/>
    <cellStyle name="ハイパーリンク" xfId="1694" builtinId="8" hidden="1"/>
    <cellStyle name="ハイパーリンク" xfId="1696" builtinId="8" hidden="1"/>
    <cellStyle name="ハイパーリンク" xfId="1698" builtinId="8" hidden="1"/>
    <cellStyle name="ハイパーリンク" xfId="1700" builtinId="8" hidden="1"/>
    <cellStyle name="ハイパーリンク" xfId="1702" builtinId="8" hidden="1"/>
    <cellStyle name="ハイパーリンク" xfId="1704" builtinId="8" hidden="1"/>
    <cellStyle name="ハイパーリンク" xfId="1706" builtinId="8" hidden="1"/>
    <cellStyle name="ハイパーリンク" xfId="1708" builtinId="8" hidden="1"/>
    <cellStyle name="ハイパーリンク" xfId="1710" builtinId="8" hidden="1"/>
    <cellStyle name="ハイパーリンク" xfId="1712" builtinId="8" hidden="1"/>
    <cellStyle name="ハイパーリンク" xfId="1714" builtinId="8" hidden="1"/>
    <cellStyle name="ハイパーリンク" xfId="1716" builtinId="8" hidden="1"/>
    <cellStyle name="ハイパーリンク" xfId="1718" builtinId="8" hidden="1"/>
    <cellStyle name="ハイパーリンク" xfId="1720" builtinId="8" hidden="1"/>
    <cellStyle name="ハイパーリンク" xfId="1722" builtinId="8" hidden="1"/>
    <cellStyle name="ハイパーリンク" xfId="1724" builtinId="8" hidden="1"/>
    <cellStyle name="ハイパーリンク" xfId="1726" builtinId="8" hidden="1"/>
    <cellStyle name="ハイパーリンク" xfId="1728" builtinId="8" hidden="1"/>
    <cellStyle name="ハイパーリンク" xfId="1730" builtinId="8" hidden="1"/>
    <cellStyle name="ハイパーリンク" xfId="1732" builtinId="8" hidden="1"/>
    <cellStyle name="ハイパーリンク" xfId="1734" builtinId="8" hidden="1"/>
    <cellStyle name="ハイパーリンク" xfId="1736" builtinId="8" hidden="1"/>
    <cellStyle name="ハイパーリンク" xfId="1738" builtinId="8" hidden="1"/>
    <cellStyle name="ハイパーリンク" xfId="1740" builtinId="8" hidden="1"/>
    <cellStyle name="ハイパーリンク" xfId="1742" builtinId="8" hidden="1"/>
    <cellStyle name="ハイパーリンク" xfId="1744" builtinId="8" hidden="1"/>
    <cellStyle name="ハイパーリンク" xfId="1746" builtinId="8" hidden="1"/>
    <cellStyle name="ハイパーリンク" xfId="1748" builtinId="8" hidden="1"/>
    <cellStyle name="ハイパーリンク" xfId="1750" builtinId="8" hidden="1"/>
    <cellStyle name="ハイパーリンク" xfId="1752" builtinId="8" hidden="1"/>
    <cellStyle name="ハイパーリンク" xfId="1754" builtinId="8" hidden="1"/>
    <cellStyle name="ハイパーリンク" xfId="1756" builtinId="8" hidden="1"/>
    <cellStyle name="ハイパーリンク" xfId="1758" builtinId="8" hidden="1"/>
    <cellStyle name="ハイパーリンク" xfId="1760" builtinId="8" hidden="1"/>
    <cellStyle name="ハイパーリンク" xfId="1762" builtinId="8" hidden="1"/>
    <cellStyle name="ハイパーリンク" xfId="1764" builtinId="8" hidden="1"/>
    <cellStyle name="ハイパーリンク" xfId="1766" builtinId="8" hidden="1"/>
    <cellStyle name="ハイパーリンク" xfId="1768" builtinId="8" hidden="1"/>
    <cellStyle name="ハイパーリンク" xfId="1770" builtinId="8" hidden="1"/>
    <cellStyle name="ハイパーリンク" xfId="1772" builtinId="8" hidden="1"/>
    <cellStyle name="ハイパーリンク" xfId="1774" builtinId="8" hidden="1"/>
    <cellStyle name="ハイパーリンク" xfId="1776" builtinId="8" hidden="1"/>
    <cellStyle name="ハイパーリンク" xfId="1778" builtinId="8" hidden="1"/>
    <cellStyle name="ハイパーリンク" xfId="1780" builtinId="8" hidden="1"/>
    <cellStyle name="ハイパーリンク" xfId="1782" builtinId="8" hidden="1"/>
    <cellStyle name="ハイパーリンク" xfId="1784" builtinId="8" hidden="1"/>
    <cellStyle name="ハイパーリンク" xfId="1786" builtinId="8" hidden="1"/>
    <cellStyle name="ハイパーリンク" xfId="1788" builtinId="8" hidden="1"/>
    <cellStyle name="ハイパーリンク" xfId="1790" builtinId="8" hidden="1"/>
    <cellStyle name="ハイパーリンク" xfId="1792" builtinId="8" hidden="1"/>
    <cellStyle name="ハイパーリンク" xfId="1794" builtinId="8" hidden="1"/>
    <cellStyle name="ハイパーリンク" xfId="1796" builtinId="8" hidden="1"/>
    <cellStyle name="ハイパーリンク" xfId="1798" builtinId="8" hidden="1"/>
    <cellStyle name="ハイパーリンク" xfId="1800" builtinId="8" hidden="1"/>
    <cellStyle name="ハイパーリンク" xfId="1802" builtinId="8" hidden="1"/>
    <cellStyle name="ハイパーリンク" xfId="1804" builtinId="8" hidden="1"/>
    <cellStyle name="ハイパーリンク" xfId="1806" builtinId="8" hidden="1"/>
    <cellStyle name="ハイパーリンク" xfId="1808" builtinId="8" hidden="1"/>
    <cellStyle name="ハイパーリンク" xfId="1810" builtinId="8" hidden="1"/>
    <cellStyle name="ハイパーリンク" xfId="1812" builtinId="8" hidden="1"/>
    <cellStyle name="ハイパーリンク" xfId="1814" builtinId="8" hidden="1"/>
    <cellStyle name="ハイパーリンク" xfId="1816" builtinId="8" hidden="1"/>
    <cellStyle name="ハイパーリンク" xfId="1818" builtinId="8" hidden="1"/>
    <cellStyle name="ハイパーリンク" xfId="1820" builtinId="8" hidden="1"/>
    <cellStyle name="ハイパーリンク" xfId="1822" builtinId="8" hidden="1"/>
    <cellStyle name="ハイパーリンク" xfId="1824" builtinId="8" hidden="1"/>
    <cellStyle name="ハイパーリンク" xfId="1826" builtinId="8" hidden="1"/>
    <cellStyle name="ハイパーリンク" xfId="1828" builtinId="8" hidden="1"/>
    <cellStyle name="ハイパーリンク" xfId="1830" builtinId="8" hidden="1"/>
    <cellStyle name="ハイパーリンク" xfId="1832" builtinId="8" hidden="1"/>
    <cellStyle name="ハイパーリンク" xfId="1834" builtinId="8" hidden="1"/>
    <cellStyle name="ハイパーリンク" xfId="1836" builtinId="8" hidden="1"/>
    <cellStyle name="ハイパーリンク" xfId="1838" builtinId="8" hidden="1"/>
    <cellStyle name="ハイパーリンク" xfId="1840" builtinId="8" hidden="1"/>
    <cellStyle name="ハイパーリンク" xfId="1842" builtinId="8" hidden="1"/>
    <cellStyle name="ハイパーリンク" xfId="1844" builtinId="8" hidden="1"/>
    <cellStyle name="ハイパーリンク" xfId="1846" builtinId="8" hidden="1"/>
    <cellStyle name="ハイパーリンク" xfId="1848" builtinId="8" hidden="1"/>
    <cellStyle name="ハイパーリンク" xfId="1850" builtinId="8" hidden="1"/>
    <cellStyle name="ハイパーリンク" xfId="1852" builtinId="8" hidden="1"/>
    <cellStyle name="ハイパーリンク" xfId="1854" builtinId="8" hidden="1"/>
    <cellStyle name="ハイパーリンク" xfId="1856" builtinId="8" hidden="1"/>
    <cellStyle name="ハイパーリンク" xfId="1858" builtinId="8" hidden="1"/>
    <cellStyle name="ハイパーリンク" xfId="1860" builtinId="8" hidden="1"/>
    <cellStyle name="ハイパーリンク" xfId="1862" builtinId="8" hidden="1"/>
    <cellStyle name="ハイパーリンク" xfId="1864" builtinId="8" hidden="1"/>
    <cellStyle name="ハイパーリンク" xfId="1866" builtinId="8" hidden="1"/>
    <cellStyle name="ハイパーリンク" xfId="1868" builtinId="8" hidden="1"/>
    <cellStyle name="ハイパーリンク" xfId="1870" builtinId="8" hidden="1"/>
    <cellStyle name="ハイパーリンク" xfId="1872" builtinId="8" hidden="1"/>
    <cellStyle name="ハイパーリンク" xfId="1874" builtinId="8" hidden="1"/>
    <cellStyle name="ハイパーリンク" xfId="1876" builtinId="8" hidden="1"/>
    <cellStyle name="ハイパーリンク" xfId="1878" builtinId="8" hidden="1"/>
    <cellStyle name="ハイパーリンク" xfId="1880" builtinId="8" hidden="1"/>
    <cellStyle name="ハイパーリンク" xfId="1882" builtinId="8" hidden="1"/>
    <cellStyle name="ハイパーリンク" xfId="1884" builtinId="8" hidden="1"/>
    <cellStyle name="ハイパーリンク" xfId="1886" builtinId="8" hidden="1"/>
    <cellStyle name="ハイパーリンク" xfId="1888" builtinId="8" hidden="1"/>
    <cellStyle name="ハイパーリンク" xfId="1890" builtinId="8" hidden="1"/>
    <cellStyle name="ハイパーリンク" xfId="1892" builtinId="8" hidden="1"/>
    <cellStyle name="ハイパーリンク" xfId="1894" builtinId="8" hidden="1"/>
    <cellStyle name="ハイパーリンク" xfId="1896" builtinId="8" hidden="1"/>
    <cellStyle name="ハイパーリンク" xfId="1898" builtinId="8" hidden="1"/>
    <cellStyle name="ハイパーリンク" xfId="1900" builtinId="8" hidden="1"/>
    <cellStyle name="ハイパーリンク" xfId="1902" builtinId="8" hidden="1"/>
    <cellStyle name="ハイパーリンク" xfId="1904" builtinId="8" hidden="1"/>
    <cellStyle name="ハイパーリンク" xfId="1906" builtinId="8" hidden="1"/>
    <cellStyle name="ハイパーリンク" xfId="1908" builtinId="8" hidden="1"/>
    <cellStyle name="ハイパーリンク" xfId="1910" builtinId="8" hidden="1"/>
    <cellStyle name="ハイパーリンク" xfId="1912" builtinId="8" hidden="1"/>
    <cellStyle name="ハイパーリンク" xfId="1914" builtinId="8" hidden="1"/>
    <cellStyle name="ハイパーリンク" xfId="1916" builtinId="8" hidden="1"/>
    <cellStyle name="ハイパーリンク" xfId="1918" builtinId="8" hidden="1"/>
    <cellStyle name="ハイパーリンク" xfId="1920" builtinId="8" hidden="1"/>
    <cellStyle name="ハイパーリンク" xfId="1922" builtinId="8" hidden="1"/>
    <cellStyle name="ハイパーリンク" xfId="1924" builtinId="8" hidden="1"/>
    <cellStyle name="ハイパーリンク" xfId="1926" builtinId="8" hidden="1"/>
    <cellStyle name="ハイパーリンク" xfId="1928" builtinId="8" hidden="1"/>
    <cellStyle name="ハイパーリンク" xfId="1930" builtinId="8" hidden="1"/>
    <cellStyle name="ハイパーリンク" xfId="1932" builtinId="8" hidden="1"/>
    <cellStyle name="ハイパーリンク" xfId="1934" builtinId="8" hidden="1"/>
    <cellStyle name="ハイパーリンク" xfId="1936" builtinId="8" hidden="1"/>
    <cellStyle name="ハイパーリンク" xfId="1938" builtinId="8" hidden="1"/>
    <cellStyle name="ハイパーリンク" xfId="1940" builtinId="8" hidden="1"/>
    <cellStyle name="ハイパーリンク" xfId="1942" builtinId="8" hidden="1"/>
    <cellStyle name="ハイパーリンク" xfId="1944" builtinId="8" hidden="1"/>
    <cellStyle name="ハイパーリンク" xfId="1946" builtinId="8" hidden="1"/>
    <cellStyle name="ハイパーリンク" xfId="1948" builtinId="8" hidden="1"/>
    <cellStyle name="ハイパーリンク" xfId="1950" builtinId="8" hidden="1"/>
    <cellStyle name="ハイパーリンク" xfId="1952" builtinId="8" hidden="1"/>
    <cellStyle name="ハイパーリンク" xfId="1954" builtinId="8" hidden="1"/>
    <cellStyle name="ハイパーリンク" xfId="1956" builtinId="8" hidden="1"/>
    <cellStyle name="ハイパーリンク" xfId="1958" builtinId="8" hidden="1"/>
    <cellStyle name="ハイパーリンク" xfId="1960" builtinId="8" hidden="1"/>
    <cellStyle name="ハイパーリンク" xfId="1962" builtinId="8" hidden="1"/>
    <cellStyle name="ハイパーリンク" xfId="1964" builtinId="8" hidden="1"/>
    <cellStyle name="ハイパーリンク" xfId="1966" builtinId="8" hidden="1"/>
    <cellStyle name="ハイパーリンク" xfId="1968" builtinId="8" hidden="1"/>
    <cellStyle name="ハイパーリンク" xfId="1970" builtinId="8" hidden="1"/>
    <cellStyle name="ハイパーリンク" xfId="1972" builtinId="8" hidden="1"/>
    <cellStyle name="ハイパーリンク" xfId="1974" builtinId="8" hidden="1"/>
    <cellStyle name="ハイパーリンク" xfId="1976" builtinId="8" hidden="1"/>
    <cellStyle name="ハイパーリンク" xfId="1978" builtinId="8" hidden="1"/>
    <cellStyle name="ハイパーリンク" xfId="1980" builtinId="8" hidden="1"/>
    <cellStyle name="ハイパーリンク" xfId="1982" builtinId="8" hidden="1"/>
    <cellStyle name="ハイパーリンク" xfId="1984" builtinId="8" hidden="1"/>
    <cellStyle name="ハイパーリンク" xfId="1986" builtinId="8" hidden="1"/>
    <cellStyle name="ハイパーリンク" xfId="1988" builtinId="8" hidden="1"/>
    <cellStyle name="ハイパーリンク" xfId="1990" builtinId="8" hidden="1"/>
    <cellStyle name="ハイパーリンク" xfId="1992" builtinId="8" hidden="1"/>
    <cellStyle name="ハイパーリンク" xfId="1994" builtinId="8" hidden="1"/>
    <cellStyle name="ハイパーリンク" xfId="1996" builtinId="8" hidden="1"/>
    <cellStyle name="ハイパーリンク" xfId="1998" builtinId="8" hidden="1"/>
    <cellStyle name="ハイパーリンク" xfId="2000" builtinId="8" hidden="1"/>
    <cellStyle name="ハイパーリンク" xfId="2002" builtinId="8" hidden="1"/>
    <cellStyle name="ハイパーリンク" xfId="2004" builtinId="8" hidden="1"/>
    <cellStyle name="ハイパーリンク" xfId="2006" builtinId="8" hidden="1"/>
    <cellStyle name="ハイパーリンク" xfId="2008" builtinId="8" hidden="1"/>
    <cellStyle name="ハイパーリンク" xfId="2010" builtinId="8" hidden="1"/>
    <cellStyle name="ハイパーリンク" xfId="2012" builtinId="8" hidden="1"/>
    <cellStyle name="ハイパーリンク" xfId="2014" builtinId="8" hidden="1"/>
    <cellStyle name="ハイパーリンク" xfId="2016" builtinId="8" hidden="1"/>
    <cellStyle name="ハイパーリンク" xfId="2018" builtinId="8" hidden="1"/>
    <cellStyle name="ハイパーリンク" xfId="2020" builtinId="8" hidden="1"/>
    <cellStyle name="ハイパーリンク" xfId="2022" builtinId="8" hidden="1"/>
    <cellStyle name="ハイパーリンク" xfId="2024" builtinId="8" hidden="1"/>
    <cellStyle name="ハイパーリンク" xfId="2026" builtinId="8" hidden="1"/>
    <cellStyle name="ハイパーリンク" xfId="2028" builtinId="8" hidden="1"/>
    <cellStyle name="ハイパーリンク" xfId="2030" builtinId="8" hidden="1"/>
    <cellStyle name="ハイパーリンク" xfId="2032" builtinId="8" hidden="1"/>
    <cellStyle name="ハイパーリンク" xfId="2034" builtinId="8" hidden="1"/>
    <cellStyle name="ハイパーリンク" xfId="2036" builtinId="8" hidden="1"/>
    <cellStyle name="ハイパーリンク" xfId="2038" builtinId="8" hidden="1"/>
    <cellStyle name="ハイパーリンク" xfId="2040" builtinId="8" hidden="1"/>
    <cellStyle name="ハイパーリンク" xfId="2042" builtinId="8" hidden="1"/>
    <cellStyle name="ハイパーリンク" xfId="2044" builtinId="8" hidden="1"/>
    <cellStyle name="ハイパーリンク" xfId="2046" builtinId="8" hidden="1"/>
    <cellStyle name="ハイパーリンク" xfId="2048" builtinId="8" hidden="1"/>
    <cellStyle name="ハイパーリンク" xfId="2050" builtinId="8" hidden="1"/>
    <cellStyle name="ハイパーリンク" xfId="2052" builtinId="8" hidden="1"/>
    <cellStyle name="ハイパーリンク" xfId="2054" builtinId="8" hidden="1"/>
    <cellStyle name="ハイパーリンク" xfId="2056" builtinId="8" hidden="1"/>
    <cellStyle name="ハイパーリンク" xfId="2058" builtinId="8" hidden="1"/>
    <cellStyle name="ハイパーリンク" xfId="2060" builtinId="8" hidden="1"/>
    <cellStyle name="ハイパーリンク" xfId="2062" builtinId="8" hidden="1"/>
    <cellStyle name="ハイパーリンク" xfId="2064" builtinId="8" hidden="1"/>
    <cellStyle name="ハイパーリンク" xfId="2066" builtinId="8" hidden="1"/>
    <cellStyle name="ハイパーリンク" xfId="2068" builtinId="8" hidden="1"/>
    <cellStyle name="ハイパーリンク" xfId="2070" builtinId="8" hidden="1"/>
    <cellStyle name="ハイパーリンク" xfId="2072" builtinId="8" hidden="1"/>
    <cellStyle name="ハイパーリンク" xfId="2074" builtinId="8" hidden="1"/>
    <cellStyle name="ハイパーリンク" xfId="2076" builtinId="8" hidden="1"/>
    <cellStyle name="ハイパーリンク" xfId="2078" builtinId="8" hidden="1"/>
    <cellStyle name="ハイパーリンク" xfId="2080" builtinId="8" hidden="1"/>
    <cellStyle name="ハイパーリンク" xfId="2082" builtinId="8" hidden="1"/>
    <cellStyle name="ハイパーリンク" xfId="2084" builtinId="8" hidden="1"/>
    <cellStyle name="ハイパーリンク" xfId="2086" builtinId="8" hidden="1"/>
    <cellStyle name="ハイパーリンク" xfId="2088" builtinId="8" hidden="1"/>
    <cellStyle name="ハイパーリンク" xfId="2090" builtinId="8" hidden="1"/>
    <cellStyle name="ハイパーリンク" xfId="2092" builtinId="8" hidden="1"/>
    <cellStyle name="ハイパーリンク" xfId="2094" builtinId="8" hidden="1"/>
    <cellStyle name="ハイパーリンク" xfId="2096" builtinId="8" hidden="1"/>
    <cellStyle name="ハイパーリンク" xfId="2098" builtinId="8" hidden="1"/>
    <cellStyle name="ハイパーリンク" xfId="2100" builtinId="8" hidden="1"/>
    <cellStyle name="ハイパーリンク" xfId="2102" builtinId="8" hidden="1"/>
    <cellStyle name="ハイパーリンク" xfId="2104" builtinId="8" hidden="1"/>
    <cellStyle name="ハイパーリンク" xfId="2106" builtinId="8" hidden="1"/>
    <cellStyle name="ハイパーリンク" xfId="2108" builtinId="8" hidden="1"/>
    <cellStyle name="ハイパーリンク" xfId="2110" builtinId="8" hidden="1"/>
    <cellStyle name="ハイパーリンク" xfId="2112" builtinId="8" hidden="1"/>
    <cellStyle name="ハイパーリンク" xfId="2114" builtinId="8" hidden="1"/>
    <cellStyle name="ハイパーリンク" xfId="2116" builtinId="8" hidden="1"/>
    <cellStyle name="ハイパーリンク" xfId="2118" builtinId="8" hidden="1"/>
    <cellStyle name="ハイパーリンク" xfId="2120" builtinId="8" hidden="1"/>
    <cellStyle name="ハイパーリンク" xfId="2122" builtinId="8" hidden="1"/>
    <cellStyle name="ハイパーリンク" xfId="2124" builtinId="8" hidden="1"/>
    <cellStyle name="ハイパーリンク" xfId="2126" builtinId="8" hidden="1"/>
    <cellStyle name="ハイパーリンク" xfId="2128" builtinId="8" hidden="1"/>
    <cellStyle name="ハイパーリンク" xfId="2130" builtinId="8" hidden="1"/>
    <cellStyle name="ハイパーリンク" xfId="2132" builtinId="8" hidden="1"/>
    <cellStyle name="ハイパーリンク" xfId="2134" builtinId="8" hidden="1"/>
    <cellStyle name="ハイパーリンク" xfId="2136" builtinId="8" hidden="1"/>
    <cellStyle name="ハイパーリンク" xfId="2138" builtinId="8" hidden="1"/>
    <cellStyle name="ハイパーリンク" xfId="2140" builtinId="8" hidden="1"/>
    <cellStyle name="ハイパーリンク" xfId="2142" builtinId="8" hidden="1"/>
    <cellStyle name="ハイパーリンク" xfId="2144" builtinId="8" hidden="1"/>
    <cellStyle name="ハイパーリンク" xfId="2146" builtinId="8" hidden="1"/>
    <cellStyle name="ハイパーリンク" xfId="2148" builtinId="8" hidden="1"/>
    <cellStyle name="ハイパーリンク" xfId="2150" builtinId="8" hidden="1"/>
    <cellStyle name="ハイパーリンク" xfId="2152" builtinId="8" hidden="1"/>
    <cellStyle name="ハイパーリンク" xfId="2154" builtinId="8" hidden="1"/>
    <cellStyle name="ハイパーリンク" xfId="2156" builtinId="8" hidden="1"/>
    <cellStyle name="ハイパーリンク" xfId="2158" builtinId="8" hidden="1"/>
    <cellStyle name="ハイパーリンク" xfId="2160" builtinId="8" hidden="1"/>
    <cellStyle name="ハイパーリンク" xfId="2162" builtinId="8" hidden="1"/>
    <cellStyle name="ハイパーリンク" xfId="2164" builtinId="8" hidden="1"/>
    <cellStyle name="ハイパーリンク" xfId="2166" builtinId="8" hidden="1"/>
    <cellStyle name="ハイパーリンク" xfId="2168" builtinId="8" hidden="1"/>
    <cellStyle name="ハイパーリンク" xfId="2170" builtinId="8" hidden="1"/>
    <cellStyle name="ハイパーリンク" xfId="2172" builtinId="8" hidden="1"/>
    <cellStyle name="ハイパーリンク" xfId="2174" builtinId="8" hidden="1"/>
    <cellStyle name="ハイパーリンク" xfId="2176" builtinId="8" hidden="1"/>
    <cellStyle name="ハイパーリンク" xfId="2178" builtinId="8" hidden="1"/>
    <cellStyle name="ハイパーリンク" xfId="2180" builtinId="8" hidden="1"/>
    <cellStyle name="ハイパーリンク" xfId="2182" builtinId="8" hidden="1"/>
    <cellStyle name="ハイパーリンク" xfId="2184" builtinId="8" hidden="1"/>
    <cellStyle name="ハイパーリンク" xfId="2186" builtinId="8" hidden="1"/>
    <cellStyle name="ハイパーリンク" xfId="2188" builtinId="8" hidden="1"/>
    <cellStyle name="ハイパーリンク" xfId="2190" builtinId="8" hidden="1"/>
    <cellStyle name="ハイパーリンク" xfId="2192" builtinId="8" hidden="1"/>
    <cellStyle name="ハイパーリンク" xfId="2194" builtinId="8" hidden="1"/>
    <cellStyle name="ハイパーリンク" xfId="2196" builtinId="8" hidden="1"/>
    <cellStyle name="ハイパーリンク" xfId="2198" builtinId="8" hidden="1"/>
    <cellStyle name="ハイパーリンク" xfId="2200" builtinId="8" hidden="1"/>
    <cellStyle name="ハイパーリンク" xfId="2202" builtinId="8" hidden="1"/>
    <cellStyle name="ハイパーリンク" xfId="2204" builtinId="8" hidden="1"/>
    <cellStyle name="ハイパーリンク" xfId="2206" builtinId="8" hidden="1"/>
    <cellStyle name="ハイパーリンク" xfId="2208" builtinId="8" hidden="1"/>
    <cellStyle name="ハイパーリンク" xfId="2210" builtinId="8" hidden="1"/>
    <cellStyle name="ハイパーリンク" xfId="2212" builtinId="8" hidden="1"/>
    <cellStyle name="ハイパーリンク" xfId="2214" builtinId="8" hidden="1"/>
    <cellStyle name="ハイパーリンク" xfId="2216" builtinId="8" hidden="1"/>
    <cellStyle name="ハイパーリンク" xfId="2218" builtinId="8" hidden="1"/>
    <cellStyle name="ハイパーリンク" xfId="2220" builtinId="8" hidden="1"/>
    <cellStyle name="ハイパーリンク" xfId="2222" builtinId="8" hidden="1"/>
    <cellStyle name="ハイパーリンク" xfId="2224" builtinId="8" hidden="1"/>
    <cellStyle name="ハイパーリンク" xfId="2226" builtinId="8" hidden="1"/>
    <cellStyle name="ハイパーリンク" xfId="2228" builtinId="8" hidden="1"/>
    <cellStyle name="ハイパーリンク" xfId="2230" builtinId="8" hidden="1"/>
    <cellStyle name="ハイパーリンク" xfId="2232" builtinId="8" hidden="1"/>
    <cellStyle name="ハイパーリンク" xfId="2234" builtinId="8" hidden="1"/>
    <cellStyle name="ハイパーリンク" xfId="2236" builtinId="8" hidden="1"/>
    <cellStyle name="ハイパーリンク" xfId="2238" builtinId="8" hidden="1"/>
    <cellStyle name="ハイパーリンク" xfId="2240" builtinId="8" hidden="1"/>
    <cellStyle name="ハイパーリンク" xfId="2242" builtinId="8" hidden="1"/>
    <cellStyle name="ハイパーリンク" xfId="2244" builtinId="8" hidden="1"/>
    <cellStyle name="ハイパーリンク" xfId="2246" builtinId="8" hidden="1"/>
    <cellStyle name="ハイパーリンク" xfId="2248" builtinId="8" hidden="1"/>
    <cellStyle name="ハイパーリンク" xfId="2250" builtinId="8" hidden="1"/>
    <cellStyle name="ハイパーリンク" xfId="2252" builtinId="8" hidden="1"/>
    <cellStyle name="ハイパーリンク" xfId="2254" builtinId="8" hidden="1"/>
    <cellStyle name="ハイパーリンク" xfId="2256" builtinId="8" hidden="1"/>
    <cellStyle name="ハイパーリンク" xfId="2258" builtinId="8" hidden="1"/>
    <cellStyle name="ハイパーリンク" xfId="2260" builtinId="8" hidden="1"/>
    <cellStyle name="ハイパーリンク" xfId="2262" builtinId="8" hidden="1"/>
    <cellStyle name="ハイパーリンク" xfId="2264" builtinId="8" hidden="1"/>
    <cellStyle name="ハイパーリンク" xfId="2266" builtinId="8" hidden="1"/>
    <cellStyle name="ハイパーリンク" xfId="2268" builtinId="8" hidden="1"/>
    <cellStyle name="ハイパーリンク" xfId="2270" builtinId="8" hidden="1"/>
    <cellStyle name="ハイパーリンク" xfId="2272" builtinId="8" hidden="1"/>
    <cellStyle name="ハイパーリンク" xfId="2274" builtinId="8" hidden="1"/>
    <cellStyle name="ハイパーリンク" xfId="2276" builtinId="8" hidden="1"/>
    <cellStyle name="ハイパーリンク" xfId="2278" builtinId="8" hidden="1"/>
    <cellStyle name="ハイパーリンク" xfId="2280" builtinId="8" hidden="1"/>
    <cellStyle name="ハイパーリンク" xfId="2282" builtinId="8" hidden="1"/>
    <cellStyle name="ハイパーリンク" xfId="2284" builtinId="8" hidden="1"/>
    <cellStyle name="ハイパーリンク" xfId="2286" builtinId="8" hidden="1"/>
    <cellStyle name="ハイパーリンク" xfId="2288" builtinId="8" hidden="1"/>
    <cellStyle name="ハイパーリンク" xfId="2290" builtinId="8" hidden="1"/>
    <cellStyle name="ハイパーリンク" xfId="2292" builtinId="8" hidden="1"/>
    <cellStyle name="ハイパーリンク" xfId="2294" builtinId="8" hidden="1"/>
    <cellStyle name="ハイパーリンク" xfId="2296" builtinId="8" hidden="1"/>
    <cellStyle name="ハイパーリンク" xfId="2298" builtinId="8" hidden="1"/>
    <cellStyle name="ハイパーリンク" xfId="2300" builtinId="8" hidden="1"/>
    <cellStyle name="ハイパーリンク" xfId="2302" builtinId="8" hidden="1"/>
    <cellStyle name="ハイパーリンク" xfId="2304" builtinId="8" hidden="1"/>
    <cellStyle name="ハイパーリンク" xfId="2306" builtinId="8" hidden="1"/>
    <cellStyle name="ハイパーリンク" xfId="2308" builtinId="8" hidden="1"/>
    <cellStyle name="ハイパーリンク" xfId="2310" builtinId="8" hidden="1"/>
    <cellStyle name="ハイパーリンク" xfId="2312" builtinId="8" hidden="1"/>
    <cellStyle name="ハイパーリンク" xfId="2314" builtinId="8" hidden="1"/>
    <cellStyle name="ハイパーリンク" xfId="2316" builtinId="8" hidden="1"/>
    <cellStyle name="ハイパーリンク" xfId="2318" builtinId="8" hidden="1"/>
    <cellStyle name="ハイパーリンク" xfId="2320" builtinId="8" hidden="1"/>
    <cellStyle name="ハイパーリンク" xfId="2322" builtinId="8" hidden="1"/>
    <cellStyle name="ハイパーリンク" xfId="2324" builtinId="8" hidden="1"/>
    <cellStyle name="ハイパーリンク" xfId="2326" builtinId="8" hidden="1"/>
    <cellStyle name="ハイパーリンク" xfId="2328" builtinId="8" hidden="1"/>
    <cellStyle name="ハイパーリンク" xfId="2330" builtinId="8" hidden="1"/>
    <cellStyle name="ハイパーリンク" xfId="2332" builtinId="8" hidden="1"/>
    <cellStyle name="ハイパーリンク" xfId="2334" builtinId="8" hidden="1"/>
    <cellStyle name="ハイパーリンク" xfId="2336" builtinId="8" hidden="1"/>
    <cellStyle name="ハイパーリンク" xfId="2338" builtinId="8" hidden="1"/>
    <cellStyle name="ハイパーリンク" xfId="2340" builtinId="8" hidden="1"/>
    <cellStyle name="ハイパーリンク" xfId="2342" builtinId="8" hidden="1"/>
    <cellStyle name="ハイパーリンク" xfId="2344" builtinId="8" hidden="1"/>
    <cellStyle name="ハイパーリンク" xfId="2346" builtinId="8" hidden="1"/>
    <cellStyle name="ハイパーリンク" xfId="2348" builtinId="8" hidden="1"/>
    <cellStyle name="ハイパーリンク" xfId="2350" builtinId="8" hidden="1"/>
    <cellStyle name="ハイパーリンク" xfId="2352" builtinId="8" hidden="1"/>
    <cellStyle name="ハイパーリンク" xfId="2354" builtinId="8" hidden="1"/>
    <cellStyle name="ハイパーリンク" xfId="2356" builtinId="8" hidden="1"/>
    <cellStyle name="ハイパーリンク" xfId="2358" builtinId="8" hidden="1"/>
    <cellStyle name="ハイパーリンク" xfId="2360" builtinId="8" hidden="1"/>
    <cellStyle name="ハイパーリンク" xfId="2362" builtinId="8" hidden="1"/>
    <cellStyle name="ハイパーリンク" xfId="2364" builtinId="8" hidden="1"/>
    <cellStyle name="ハイパーリンク" xfId="2366" builtinId="8" hidden="1"/>
    <cellStyle name="ハイパーリンク" xfId="2368" builtinId="8" hidden="1"/>
    <cellStyle name="ハイパーリンク" xfId="2370" builtinId="8" hidden="1"/>
    <cellStyle name="ハイパーリンク" xfId="2372" builtinId="8" hidden="1"/>
    <cellStyle name="ハイパーリンク" xfId="2374" builtinId="8" hidden="1"/>
    <cellStyle name="ハイパーリンク" xfId="2376" builtinId="8" hidden="1"/>
    <cellStyle name="ハイパーリンク" xfId="2378" builtinId="8" hidden="1"/>
    <cellStyle name="ハイパーリンク" xfId="2380" builtinId="8" hidden="1"/>
    <cellStyle name="ハイパーリンク" xfId="2382" builtinId="8" hidden="1"/>
    <cellStyle name="ハイパーリンク" xfId="2384" builtinId="8" hidden="1"/>
    <cellStyle name="ハイパーリンク" xfId="2386" builtinId="8" hidden="1"/>
    <cellStyle name="ハイパーリンク" xfId="2388" builtinId="8" hidden="1"/>
    <cellStyle name="ハイパーリンク" xfId="2390" builtinId="8" hidden="1"/>
    <cellStyle name="ハイパーリンク" xfId="2392" builtinId="8" hidden="1"/>
    <cellStyle name="ハイパーリンク" xfId="2394" builtinId="8" hidden="1"/>
    <cellStyle name="ハイパーリンク" xfId="2396" builtinId="8" hidden="1"/>
    <cellStyle name="ハイパーリンク" xfId="2398" builtinId="8" hidden="1"/>
    <cellStyle name="ハイパーリンク" xfId="2400" builtinId="8" hidden="1"/>
    <cellStyle name="ハイパーリンク" xfId="2402" builtinId="8" hidden="1"/>
    <cellStyle name="ハイパーリンク" xfId="2404" builtinId="8" hidden="1"/>
    <cellStyle name="ハイパーリンク" xfId="2406" builtinId="8" hidden="1"/>
    <cellStyle name="ハイパーリンク" xfId="2408" builtinId="8" hidden="1"/>
    <cellStyle name="ハイパーリンク" xfId="2410" builtinId="8" hidden="1"/>
    <cellStyle name="ハイパーリンク" xfId="2412" builtinId="8" hidden="1"/>
    <cellStyle name="ハイパーリンク" xfId="2414" builtinId="8" hidden="1"/>
    <cellStyle name="ハイパーリンク" xfId="2416" builtinId="8" hidden="1"/>
    <cellStyle name="ハイパーリンク" xfId="2418" builtinId="8" hidden="1"/>
    <cellStyle name="ハイパーリンク" xfId="2420" builtinId="8" hidden="1"/>
    <cellStyle name="ハイパーリンク" xfId="2422" builtinId="8" hidden="1"/>
    <cellStyle name="ハイパーリンク" xfId="2424" builtinId="8" hidden="1"/>
    <cellStyle name="ハイパーリンク" xfId="2426" builtinId="8" hidden="1"/>
    <cellStyle name="ハイパーリンク" xfId="2428" builtinId="8" hidden="1"/>
    <cellStyle name="ハイパーリンク" xfId="2430" builtinId="8" hidden="1"/>
    <cellStyle name="ハイパーリンク" xfId="2432" builtinId="8" hidden="1"/>
    <cellStyle name="ハイパーリンク" xfId="2434" builtinId="8" hidden="1"/>
    <cellStyle name="ハイパーリンク" xfId="2436" builtinId="8" hidden="1"/>
    <cellStyle name="ハイパーリンク" xfId="2438" builtinId="8" hidden="1"/>
    <cellStyle name="ハイパーリンク" xfId="2440" builtinId="8" hidden="1"/>
    <cellStyle name="ハイパーリンク" xfId="2442" builtinId="8" hidden="1"/>
    <cellStyle name="ハイパーリンク" xfId="2444" builtinId="8" hidden="1"/>
    <cellStyle name="ハイパーリンク" xfId="2446" builtinId="8" hidden="1"/>
    <cellStyle name="ハイパーリンク" xfId="2448" builtinId="8" hidden="1"/>
    <cellStyle name="ハイパーリンク" xfId="2450" builtinId="8" hidden="1"/>
    <cellStyle name="ハイパーリンク" xfId="2452" builtinId="8" hidden="1"/>
    <cellStyle name="ハイパーリンク" xfId="2454" builtinId="8" hidden="1"/>
    <cellStyle name="ハイパーリンク" xfId="2456" builtinId="8" hidden="1"/>
    <cellStyle name="ハイパーリンク" xfId="2458" builtinId="8" hidden="1"/>
    <cellStyle name="ハイパーリンク" xfId="2460" builtinId="8" hidden="1"/>
    <cellStyle name="ハイパーリンク" xfId="2462" builtinId="8" hidden="1"/>
    <cellStyle name="ハイパーリンク" xfId="2464" builtinId="8" hidden="1"/>
    <cellStyle name="ハイパーリンク" xfId="2466" builtinId="8" hidden="1"/>
    <cellStyle name="ハイパーリンク" xfId="2468" builtinId="8" hidden="1"/>
    <cellStyle name="ハイパーリンク" xfId="2470" builtinId="8" hidden="1"/>
    <cellStyle name="ハイパーリンク" xfId="2472" builtinId="8" hidden="1"/>
    <cellStyle name="ハイパーリンク" xfId="2474" builtinId="8" hidden="1"/>
    <cellStyle name="ハイパーリンク" xfId="2476" builtinId="8" hidden="1"/>
    <cellStyle name="ハイパーリンク" xfId="2478" builtinId="8" hidden="1"/>
    <cellStyle name="ハイパーリンク" xfId="2480" builtinId="8" hidden="1"/>
    <cellStyle name="ハイパーリンク" xfId="2482" builtinId="8" hidden="1"/>
    <cellStyle name="ハイパーリンク" xfId="2484" builtinId="8" hidden="1"/>
    <cellStyle name="ハイパーリンク" xfId="2486" builtinId="8" hidden="1"/>
    <cellStyle name="ハイパーリンク" xfId="2488" builtinId="8" hidden="1"/>
    <cellStyle name="ハイパーリンク" xfId="2490" builtinId="8" hidden="1"/>
    <cellStyle name="ハイパーリンク" xfId="2492" builtinId="8" hidden="1"/>
    <cellStyle name="ハイパーリンク" xfId="2494" builtinId="8" hidden="1"/>
    <cellStyle name="ハイパーリンク" xfId="2496" builtinId="8" hidden="1"/>
    <cellStyle name="ハイパーリンク" xfId="2498" builtinId="8" hidden="1"/>
    <cellStyle name="ハイパーリンク" xfId="2500" builtinId="8" hidden="1"/>
    <cellStyle name="ハイパーリンク" xfId="2502" builtinId="8" hidden="1"/>
    <cellStyle name="ハイパーリンク" xfId="2504" builtinId="8" hidden="1"/>
    <cellStyle name="ハイパーリンク" xfId="2506" builtinId="8" hidden="1"/>
    <cellStyle name="ハイパーリンク" xfId="2508" builtinId="8" hidden="1"/>
    <cellStyle name="ハイパーリンク" xfId="2510" builtinId="8" hidden="1"/>
    <cellStyle name="ハイパーリンク" xfId="2512" builtinId="8" hidden="1"/>
    <cellStyle name="ハイパーリンク" xfId="2514" builtinId="8" hidden="1"/>
    <cellStyle name="ハイパーリンク" xfId="2516" builtinId="8" hidden="1"/>
    <cellStyle name="ハイパーリンク" xfId="2518" builtinId="8" hidden="1"/>
    <cellStyle name="ハイパーリンク" xfId="2520" builtinId="8" hidden="1"/>
    <cellStyle name="ハイパーリンク" xfId="2522" builtinId="8" hidden="1"/>
    <cellStyle name="ハイパーリンク" xfId="2524" builtinId="8" hidden="1"/>
    <cellStyle name="ハイパーリンク" xfId="2526" builtinId="8" hidden="1"/>
    <cellStyle name="ハイパーリンク" xfId="2528" builtinId="8" hidden="1"/>
    <cellStyle name="ハイパーリンク" xfId="2530" builtinId="8" hidden="1"/>
    <cellStyle name="ハイパーリンク" xfId="2532" builtinId="8" hidden="1"/>
    <cellStyle name="ハイパーリンク" xfId="2534" builtinId="8" hidden="1"/>
    <cellStyle name="ハイパーリンク" xfId="2536" builtinId="8" hidden="1"/>
    <cellStyle name="ハイパーリンク" xfId="2538" builtinId="8" hidden="1"/>
    <cellStyle name="ハイパーリンク" xfId="2540" builtinId="8" hidden="1"/>
    <cellStyle name="ハイパーリンク" xfId="2542" builtinId="8" hidden="1"/>
    <cellStyle name="ハイパーリンク" xfId="2544" builtinId="8" hidden="1"/>
    <cellStyle name="ハイパーリンク" xfId="2546" builtinId="8" hidden="1"/>
    <cellStyle name="ハイパーリンク" xfId="2548" builtinId="8" hidden="1"/>
    <cellStyle name="ハイパーリンク" xfId="2550" builtinId="8" hidden="1"/>
    <cellStyle name="ハイパーリンク" xfId="2552" builtinId="8" hidden="1"/>
    <cellStyle name="ハイパーリンク" xfId="2554" builtinId="8" hidden="1"/>
    <cellStyle name="ハイパーリンク" xfId="2556" builtinId="8" hidden="1"/>
    <cellStyle name="ハイパーリンク" xfId="2558" builtinId="8" hidden="1"/>
    <cellStyle name="ハイパーリンク" xfId="2560" builtinId="8" hidden="1"/>
    <cellStyle name="ハイパーリンク" xfId="2562" builtinId="8" hidden="1"/>
    <cellStyle name="ハイパーリンク" xfId="2564" builtinId="8" hidden="1"/>
    <cellStyle name="ハイパーリンク" xfId="2566" builtinId="8" hidden="1"/>
    <cellStyle name="ハイパーリンク" xfId="2568" builtinId="8" hidden="1"/>
    <cellStyle name="ハイパーリンク" xfId="2570" builtinId="8" hidden="1"/>
    <cellStyle name="ハイパーリンク" xfId="2572" builtinId="8" hidden="1"/>
    <cellStyle name="ハイパーリンク" xfId="2574" builtinId="8" hidden="1"/>
    <cellStyle name="ハイパーリンク" xfId="2576" builtinId="8" hidden="1"/>
    <cellStyle name="ハイパーリンク" xfId="2578" builtinId="8" hidden="1"/>
    <cellStyle name="ハイパーリンク" xfId="2580" builtinId="8" hidden="1"/>
    <cellStyle name="ハイパーリンク" xfId="2582" builtinId="8" hidden="1"/>
    <cellStyle name="ハイパーリンク" xfId="2584" builtinId="8" hidden="1"/>
    <cellStyle name="ハイパーリンク" xfId="2586" builtinId="8" hidden="1"/>
    <cellStyle name="ハイパーリンク" xfId="2588" builtinId="8" hidden="1"/>
    <cellStyle name="ハイパーリンク" xfId="2590" builtinId="8" hidden="1"/>
    <cellStyle name="ハイパーリンク" xfId="2592" builtinId="8" hidden="1"/>
    <cellStyle name="ハイパーリンク" xfId="2594" builtinId="8" hidden="1"/>
    <cellStyle name="ハイパーリンク" xfId="2596" builtinId="8" hidden="1"/>
    <cellStyle name="ハイパーリンク" xfId="2598" builtinId="8" hidden="1"/>
    <cellStyle name="ハイパーリンク" xfId="2600" builtinId="8" hidden="1"/>
    <cellStyle name="ハイパーリンク" xfId="2602" builtinId="8" hidden="1"/>
    <cellStyle name="ハイパーリンク" xfId="2604" builtinId="8" hidden="1"/>
    <cellStyle name="ハイパーリンク" xfId="2606" builtinId="8" hidden="1"/>
    <cellStyle name="ハイパーリンク" xfId="2608" builtinId="8" hidden="1"/>
    <cellStyle name="ハイパーリンク" xfId="2610" builtinId="8" hidden="1"/>
    <cellStyle name="ハイパーリンク" xfId="2612" builtinId="8" hidden="1"/>
    <cellStyle name="ハイパーリンク" xfId="2614" builtinId="8" hidden="1"/>
    <cellStyle name="ハイパーリンク" xfId="2616" builtinId="8" hidden="1"/>
    <cellStyle name="ハイパーリンク" xfId="2618" builtinId="8" hidden="1"/>
    <cellStyle name="ハイパーリンク" xfId="2620" builtinId="8" hidden="1"/>
    <cellStyle name="ハイパーリンク" xfId="2622" builtinId="8" hidden="1"/>
    <cellStyle name="ハイパーリンク" xfId="2624" builtinId="8" hidden="1"/>
    <cellStyle name="ハイパーリンク" xfId="2626" builtinId="8" hidden="1"/>
    <cellStyle name="ハイパーリンク" xfId="2628" builtinId="8" hidden="1"/>
    <cellStyle name="ハイパーリンク" xfId="2630" builtinId="8" hidden="1"/>
    <cellStyle name="ハイパーリンク" xfId="2632" builtinId="8" hidden="1"/>
    <cellStyle name="ハイパーリンク" xfId="2634" builtinId="8" hidden="1"/>
    <cellStyle name="ハイパーリンク" xfId="2636" builtinId="8" hidden="1"/>
    <cellStyle name="ハイパーリンク" xfId="2638" builtinId="8" hidden="1"/>
    <cellStyle name="ハイパーリンク" xfId="2640" builtinId="8" hidden="1"/>
    <cellStyle name="ハイパーリンク" xfId="2642" builtinId="8" hidden="1"/>
    <cellStyle name="ハイパーリンク" xfId="2644" builtinId="8" hidden="1"/>
    <cellStyle name="ハイパーリンク" xfId="2646" builtinId="8" hidden="1"/>
    <cellStyle name="ハイパーリンク" xfId="2648" builtinId="8" hidden="1"/>
    <cellStyle name="ハイパーリンク" xfId="2650" builtinId="8" hidden="1"/>
    <cellStyle name="ハイパーリンク" xfId="2652" builtinId="8" hidden="1"/>
    <cellStyle name="ハイパーリンク" xfId="2654" builtinId="8" hidden="1"/>
    <cellStyle name="ハイパーリンク" xfId="2656" builtinId="8" hidden="1"/>
    <cellStyle name="ハイパーリンク" xfId="2658" builtinId="8" hidden="1"/>
    <cellStyle name="ハイパーリンク" xfId="2660" builtinId="8" hidden="1"/>
    <cellStyle name="ハイパーリンク" xfId="2662" builtinId="8" hidden="1"/>
    <cellStyle name="ハイパーリンク" xfId="2664" builtinId="8" hidden="1"/>
    <cellStyle name="ハイパーリンク" xfId="2666" builtinId="8" hidden="1"/>
    <cellStyle name="ハイパーリンク" xfId="2668" builtinId="8" hidden="1"/>
    <cellStyle name="ハイパーリンク" xfId="2670" builtinId="8" hidden="1"/>
    <cellStyle name="ハイパーリンク" xfId="2672" builtinId="8" hidden="1"/>
    <cellStyle name="ハイパーリンク" xfId="2674" builtinId="8" hidden="1"/>
    <cellStyle name="ハイパーリンク" xfId="2676" builtinId="8" hidden="1"/>
    <cellStyle name="ハイパーリンク" xfId="2678" builtinId="8" hidden="1"/>
    <cellStyle name="ハイパーリンク" xfId="2680" builtinId="8" hidden="1"/>
    <cellStyle name="ハイパーリンク" xfId="2682" builtinId="8" hidden="1"/>
    <cellStyle name="ハイパーリンク" xfId="2684" builtinId="8" hidden="1"/>
    <cellStyle name="ハイパーリンク" xfId="2686" builtinId="8" hidden="1"/>
    <cellStyle name="ハイパーリンク" xfId="2688" builtinId="8" hidden="1"/>
    <cellStyle name="ハイパーリンク" xfId="2690" builtinId="8" hidden="1"/>
    <cellStyle name="ハイパーリンク" xfId="2692" builtinId="8" hidden="1"/>
    <cellStyle name="ハイパーリンク" xfId="2694" builtinId="8" hidden="1"/>
    <cellStyle name="ハイパーリンク" xfId="2696" builtinId="8" hidden="1"/>
    <cellStyle name="ハイパーリンク" xfId="2698" builtinId="8" hidden="1"/>
    <cellStyle name="ハイパーリンク" xfId="2700" builtinId="8" hidden="1"/>
    <cellStyle name="ハイパーリンク" xfId="2702" builtinId="8" hidden="1"/>
    <cellStyle name="ハイパーリンク" xfId="2704" builtinId="8" hidden="1"/>
    <cellStyle name="ハイパーリンク" xfId="2706" builtinId="8" hidden="1"/>
    <cellStyle name="ハイパーリンク" xfId="2708" builtinId="8" hidden="1"/>
    <cellStyle name="ハイパーリンク" xfId="2710" builtinId="8" hidden="1"/>
    <cellStyle name="ハイパーリンク" xfId="2712" builtinId="8" hidden="1"/>
    <cellStyle name="ハイパーリンク" xfId="2714" builtinId="8" hidden="1"/>
    <cellStyle name="ハイパーリンク" xfId="2716" builtinId="8" hidden="1"/>
    <cellStyle name="ハイパーリンク" xfId="2718" builtinId="8" hidden="1"/>
    <cellStyle name="ハイパーリンク" xfId="2720" builtinId="8" hidden="1"/>
    <cellStyle name="ハイパーリンク" xfId="2722" builtinId="8" hidden="1"/>
    <cellStyle name="ハイパーリンク" xfId="2724" builtinId="8" hidden="1"/>
    <cellStyle name="ハイパーリンク" xfId="2726" builtinId="8" hidden="1"/>
    <cellStyle name="ハイパーリンク" xfId="2728" builtinId="8" hidden="1"/>
    <cellStyle name="ハイパーリンク" xfId="2730" builtinId="8" hidden="1"/>
    <cellStyle name="ハイパーリンク" xfId="2732" builtinId="8" hidden="1"/>
    <cellStyle name="ハイパーリンク" xfId="2734" builtinId="8" hidden="1"/>
    <cellStyle name="ハイパーリンク" xfId="2736" builtinId="8" hidden="1"/>
    <cellStyle name="ハイパーリンク" xfId="2738" builtinId="8" hidden="1"/>
    <cellStyle name="ハイパーリンク" xfId="2740" builtinId="8" hidden="1"/>
    <cellStyle name="ハイパーリンク" xfId="2742" builtinId="8" hidden="1"/>
    <cellStyle name="ハイパーリンク" xfId="2744" builtinId="8" hidden="1"/>
    <cellStyle name="ハイパーリンク" xfId="2746" builtinId="8" hidden="1"/>
    <cellStyle name="ハイパーリンク" xfId="2748" builtinId="8" hidden="1"/>
    <cellStyle name="ハイパーリンク" xfId="2750" builtinId="8" hidden="1"/>
    <cellStyle name="ハイパーリンク" xfId="2752" builtinId="8" hidden="1"/>
    <cellStyle name="ハイパーリンク" xfId="2754" builtinId="8" hidden="1"/>
    <cellStyle name="ハイパーリンク" xfId="2756" builtinId="8" hidden="1"/>
    <cellStyle name="ハイパーリンク" xfId="2758" builtinId="8" hidden="1"/>
    <cellStyle name="ハイパーリンク" xfId="2760" builtinId="8" hidden="1"/>
    <cellStyle name="ハイパーリンク" xfId="2762" builtinId="8" hidden="1"/>
    <cellStyle name="ハイパーリンク" xfId="2764" builtinId="8" hidden="1"/>
    <cellStyle name="ハイパーリンク" xfId="2766" builtinId="8" hidden="1"/>
    <cellStyle name="ハイパーリンク" xfId="2768" builtinId="8" hidden="1"/>
    <cellStyle name="ハイパーリンク" xfId="2770" builtinId="8" hidden="1"/>
    <cellStyle name="ハイパーリンク" xfId="2772" builtinId="8" hidden="1"/>
    <cellStyle name="ハイパーリンク" xfId="2774" builtinId="8" hidden="1"/>
    <cellStyle name="ハイパーリンク" xfId="2776" builtinId="8" hidden="1"/>
    <cellStyle name="ハイパーリンク" xfId="2778" builtinId="8" hidden="1"/>
    <cellStyle name="ハイパーリンク" xfId="2780" builtinId="8" hidden="1"/>
    <cellStyle name="ハイパーリンク" xfId="2782" builtinId="8" hidden="1"/>
    <cellStyle name="ハイパーリンク" xfId="2784" builtinId="8" hidden="1"/>
    <cellStyle name="ハイパーリンク" xfId="2786" builtinId="8" hidden="1"/>
    <cellStyle name="ハイパーリンク" xfId="2788" builtinId="8" hidden="1"/>
    <cellStyle name="ハイパーリンク" xfId="2790" builtinId="8" hidden="1"/>
    <cellStyle name="ハイパーリンク" xfId="2792" builtinId="8" hidden="1"/>
    <cellStyle name="ハイパーリンク" xfId="2794" builtinId="8" hidden="1"/>
    <cellStyle name="ハイパーリンク" xfId="2796" builtinId="8" hidden="1"/>
    <cellStyle name="ハイパーリンク" xfId="2798" builtinId="8" hidden="1"/>
    <cellStyle name="ハイパーリンク" xfId="2800" builtinId="8" hidden="1"/>
    <cellStyle name="ハイパーリンク" xfId="2802" builtinId="8" hidden="1"/>
    <cellStyle name="ハイパーリンク" xfId="2804" builtinId="8" hidden="1"/>
    <cellStyle name="標準" xfId="0" builtinId="0"/>
    <cellStyle name="標準 2" xfId="1" xr:uid="{00000000-0005-0000-0000-00007B050000}"/>
    <cellStyle name="標準 2 2" xfId="2806" xr:uid="{2DA0B4E7-C7D4-6143-B61F-726FD0418839}"/>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29" builtinId="9" hidden="1"/>
    <cellStyle name="表示済みのハイパーリンク" xfId="1431" builtinId="9" hidden="1"/>
    <cellStyle name="表示済みのハイパーリンク" xfId="1433" builtinId="9" hidden="1"/>
    <cellStyle name="表示済みのハイパーリンク" xfId="1435" builtinId="9" hidden="1"/>
    <cellStyle name="表示済みのハイパーリンク" xfId="1437" builtinId="9" hidden="1"/>
    <cellStyle name="表示済みのハイパーリンク" xfId="1439" builtinId="9" hidden="1"/>
    <cellStyle name="表示済みのハイパーリンク" xfId="1441" builtinId="9" hidden="1"/>
    <cellStyle name="表示済みのハイパーリンク" xfId="1443" builtinId="9" hidden="1"/>
    <cellStyle name="表示済みのハイパーリンク" xfId="1445" builtinId="9" hidden="1"/>
    <cellStyle name="表示済みのハイパーリンク" xfId="1447" builtinId="9" hidden="1"/>
    <cellStyle name="表示済みのハイパーリンク" xfId="1449" builtinId="9" hidden="1"/>
    <cellStyle name="表示済みのハイパーリンク" xfId="1451" builtinId="9" hidden="1"/>
    <cellStyle name="表示済みのハイパーリンク" xfId="1453" builtinId="9" hidden="1"/>
    <cellStyle name="表示済みのハイパーリンク" xfId="1455" builtinId="9" hidden="1"/>
    <cellStyle name="表示済みのハイパーリンク" xfId="1457" builtinId="9" hidden="1"/>
    <cellStyle name="表示済みのハイパーリンク" xfId="1459" builtinId="9" hidden="1"/>
    <cellStyle name="表示済みのハイパーリンク" xfId="1461" builtinId="9" hidden="1"/>
    <cellStyle name="表示済みのハイパーリンク" xfId="1463" builtinId="9" hidden="1"/>
    <cellStyle name="表示済みのハイパーリンク" xfId="1465" builtinId="9" hidden="1"/>
    <cellStyle name="表示済みのハイパーリンク" xfId="1467" builtinId="9" hidden="1"/>
    <cellStyle name="表示済みのハイパーリンク" xfId="1469" builtinId="9" hidden="1"/>
    <cellStyle name="表示済みのハイパーリンク" xfId="1471" builtinId="9" hidden="1"/>
    <cellStyle name="表示済みのハイパーリンク" xfId="1473" builtinId="9" hidden="1"/>
    <cellStyle name="表示済みのハイパーリンク" xfId="1475" builtinId="9" hidden="1"/>
    <cellStyle name="表示済みのハイパーリンク" xfId="1477" builtinId="9" hidden="1"/>
    <cellStyle name="表示済みのハイパーリンク" xfId="1479" builtinId="9" hidden="1"/>
    <cellStyle name="表示済みのハイパーリンク" xfId="1481" builtinId="9" hidden="1"/>
    <cellStyle name="表示済みのハイパーリンク" xfId="1483" builtinId="9" hidden="1"/>
    <cellStyle name="表示済みのハイパーリンク" xfId="1485" builtinId="9" hidden="1"/>
    <cellStyle name="表示済みのハイパーリンク" xfId="1487" builtinId="9" hidden="1"/>
    <cellStyle name="表示済みのハイパーリンク" xfId="1489" builtinId="9" hidden="1"/>
    <cellStyle name="表示済みのハイパーリンク" xfId="1491" builtinId="9" hidden="1"/>
    <cellStyle name="表示済みのハイパーリンク" xfId="1493" builtinId="9" hidden="1"/>
    <cellStyle name="表示済みのハイパーリンク" xfId="1495" builtinId="9" hidden="1"/>
    <cellStyle name="表示済みのハイパーリンク" xfId="1497" builtinId="9" hidden="1"/>
    <cellStyle name="表示済みのハイパーリンク" xfId="1499" builtinId="9" hidden="1"/>
    <cellStyle name="表示済みのハイパーリンク" xfId="1501" builtinId="9" hidden="1"/>
    <cellStyle name="表示済みのハイパーリンク" xfId="1503" builtinId="9" hidden="1"/>
    <cellStyle name="表示済みのハイパーリンク" xfId="1505" builtinId="9" hidden="1"/>
    <cellStyle name="表示済みのハイパーリンク" xfId="1507" builtinId="9" hidden="1"/>
    <cellStyle name="表示済みのハイパーリンク" xfId="1509" builtinId="9" hidden="1"/>
    <cellStyle name="表示済みのハイパーリンク" xfId="1511" builtinId="9" hidden="1"/>
    <cellStyle name="表示済みのハイパーリンク" xfId="1513" builtinId="9" hidden="1"/>
    <cellStyle name="表示済みのハイパーリンク" xfId="1515" builtinId="9" hidden="1"/>
    <cellStyle name="表示済みのハイパーリンク" xfId="1517" builtinId="9" hidden="1"/>
    <cellStyle name="表示済みのハイパーリンク" xfId="1519" builtinId="9" hidden="1"/>
    <cellStyle name="表示済みのハイパーリンク" xfId="1521" builtinId="9" hidden="1"/>
    <cellStyle name="表示済みのハイパーリンク" xfId="1523" builtinId="9" hidden="1"/>
    <cellStyle name="表示済みのハイパーリンク" xfId="1525" builtinId="9" hidden="1"/>
    <cellStyle name="表示済みのハイパーリンク" xfId="1527" builtinId="9" hidden="1"/>
    <cellStyle name="表示済みのハイパーリンク" xfId="1529" builtinId="9" hidden="1"/>
    <cellStyle name="表示済みのハイパーリンク" xfId="1531" builtinId="9" hidden="1"/>
    <cellStyle name="表示済みのハイパーリンク" xfId="1533" builtinId="9" hidden="1"/>
    <cellStyle name="表示済みのハイパーリンク" xfId="1535" builtinId="9" hidden="1"/>
    <cellStyle name="表示済みのハイパーリンク" xfId="1537" builtinId="9" hidden="1"/>
    <cellStyle name="表示済みのハイパーリンク" xfId="1539" builtinId="9" hidden="1"/>
    <cellStyle name="表示済みのハイパーリンク" xfId="1541" builtinId="9" hidden="1"/>
    <cellStyle name="表示済みのハイパーリンク" xfId="1543" builtinId="9" hidden="1"/>
    <cellStyle name="表示済みのハイパーリンク" xfId="1545" builtinId="9" hidden="1"/>
    <cellStyle name="表示済みのハイパーリンク" xfId="1547" builtinId="9" hidden="1"/>
    <cellStyle name="表示済みのハイパーリンク" xfId="1549" builtinId="9" hidden="1"/>
    <cellStyle name="表示済みのハイパーリンク" xfId="1551" builtinId="9" hidden="1"/>
    <cellStyle name="表示済みのハイパーリンク" xfId="1553" builtinId="9" hidden="1"/>
    <cellStyle name="表示済みのハイパーリンク" xfId="1555" builtinId="9" hidden="1"/>
    <cellStyle name="表示済みのハイパーリンク" xfId="1557" builtinId="9" hidden="1"/>
    <cellStyle name="表示済みのハイパーリンク" xfId="1559" builtinId="9" hidden="1"/>
    <cellStyle name="表示済みのハイパーリンク" xfId="1561"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69" builtinId="9" hidden="1"/>
    <cellStyle name="表示済みのハイパーリンク" xfId="1571"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5"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3" builtinId="9" hidden="1"/>
    <cellStyle name="表示済みのハイパーリンク" xfId="1595" builtinId="9" hidden="1"/>
    <cellStyle name="表示済みのハイパーリンク" xfId="1597" builtinId="9" hidden="1"/>
    <cellStyle name="表示済みのハイパーリンク" xfId="1599" builtinId="9" hidden="1"/>
    <cellStyle name="表示済みのハイパーリンク" xfId="1601" builtinId="9" hidden="1"/>
    <cellStyle name="表示済みのハイパーリンク" xfId="1603" builtinId="9" hidden="1"/>
    <cellStyle name="表示済みのハイパーリンク" xfId="1605" builtinId="9" hidden="1"/>
    <cellStyle name="表示済みのハイパーリンク" xfId="1607" builtinId="9" hidden="1"/>
    <cellStyle name="表示済みのハイパーリンク" xfId="1609" builtinId="9" hidden="1"/>
    <cellStyle name="表示済みのハイパーリンク" xfId="1611" builtinId="9" hidden="1"/>
    <cellStyle name="表示済みのハイパーリンク" xfId="1613" builtinId="9" hidden="1"/>
    <cellStyle name="表示済みのハイパーリンク" xfId="1615" builtinId="9" hidden="1"/>
    <cellStyle name="表示済みのハイパーリンク" xfId="1617" builtinId="9" hidden="1"/>
    <cellStyle name="表示済みのハイパーリンク" xfId="1619" builtinId="9" hidden="1"/>
    <cellStyle name="表示済みのハイパーリンク" xfId="1621" builtinId="9" hidden="1"/>
    <cellStyle name="表示済みのハイパーリンク" xfId="1623" builtinId="9" hidden="1"/>
    <cellStyle name="表示済みのハイパーリンク" xfId="1625" builtinId="9" hidden="1"/>
    <cellStyle name="表示済みのハイパーリンク" xfId="1627" builtinId="9" hidden="1"/>
    <cellStyle name="表示済みのハイパーリンク" xfId="1629" builtinId="9" hidden="1"/>
    <cellStyle name="表示済みのハイパーリンク" xfId="1631" builtinId="9" hidden="1"/>
    <cellStyle name="表示済みのハイパーリンク" xfId="1633" builtinId="9" hidden="1"/>
    <cellStyle name="表示済みのハイパーリンク" xfId="1635" builtinId="9" hidden="1"/>
    <cellStyle name="表示済みのハイパーリンク" xfId="1637" builtinId="9" hidden="1"/>
    <cellStyle name="表示済みのハイパーリンク" xfId="1639" builtinId="9" hidden="1"/>
    <cellStyle name="表示済みのハイパーリンク" xfId="1641" builtinId="9" hidden="1"/>
    <cellStyle name="表示済みのハイパーリンク" xfId="1643" builtinId="9" hidden="1"/>
    <cellStyle name="表示済みのハイパーリンク" xfId="1645" builtinId="9" hidden="1"/>
    <cellStyle name="表示済みのハイパーリンク" xfId="1647" builtinId="9" hidden="1"/>
    <cellStyle name="表示済みのハイパーリンク" xfId="1649" builtinId="9" hidden="1"/>
    <cellStyle name="表示済みのハイパーリンク" xfId="1651" builtinId="9" hidden="1"/>
    <cellStyle name="表示済みのハイパーリンク" xfId="1653" builtinId="9" hidden="1"/>
    <cellStyle name="表示済みのハイパーリンク" xfId="1655" builtinId="9" hidden="1"/>
    <cellStyle name="表示済みのハイパーリンク" xfId="1657" builtinId="9" hidden="1"/>
    <cellStyle name="表示済みのハイパーリンク" xfId="1659" builtinId="9" hidden="1"/>
    <cellStyle name="表示済みのハイパーリンク" xfId="1661" builtinId="9" hidden="1"/>
    <cellStyle name="表示済みのハイパーリンク" xfId="1663" builtinId="9" hidden="1"/>
    <cellStyle name="表示済みのハイパーリンク" xfId="1665" builtinId="9" hidden="1"/>
    <cellStyle name="表示済みのハイパーリンク" xfId="1667" builtinId="9" hidden="1"/>
    <cellStyle name="表示済みのハイパーリンク" xfId="1669" builtinId="9" hidden="1"/>
    <cellStyle name="表示済みのハイパーリンク" xfId="1671" builtinId="9" hidden="1"/>
    <cellStyle name="表示済みのハイパーリンク" xfId="1673" builtinId="9" hidden="1"/>
    <cellStyle name="表示済みのハイパーリンク" xfId="1675" builtinId="9" hidden="1"/>
    <cellStyle name="表示済みのハイパーリンク" xfId="1677" builtinId="9" hidden="1"/>
    <cellStyle name="表示済みのハイパーリンク" xfId="1679" builtinId="9" hidden="1"/>
    <cellStyle name="表示済みのハイパーリンク" xfId="1681" builtinId="9" hidden="1"/>
    <cellStyle name="表示済みのハイパーリンク" xfId="1683" builtinId="9" hidden="1"/>
    <cellStyle name="表示済みのハイパーリンク" xfId="1685" builtinId="9" hidden="1"/>
    <cellStyle name="表示済みのハイパーリンク" xfId="1687" builtinId="9" hidden="1"/>
    <cellStyle name="表示済みのハイパーリンク" xfId="1689" builtinId="9" hidden="1"/>
    <cellStyle name="表示済みのハイパーリンク" xfId="1691" builtinId="9" hidden="1"/>
    <cellStyle name="表示済みのハイパーリンク" xfId="1693" builtinId="9" hidden="1"/>
    <cellStyle name="表示済みのハイパーリンク" xfId="1695" builtinId="9" hidden="1"/>
    <cellStyle name="表示済みのハイパーリンク" xfId="1697" builtinId="9" hidden="1"/>
    <cellStyle name="表示済みのハイパーリンク" xfId="1699" builtinId="9" hidden="1"/>
    <cellStyle name="表示済みのハイパーリンク" xfId="1701" builtinId="9" hidden="1"/>
    <cellStyle name="表示済みのハイパーリンク" xfId="1703" builtinId="9" hidden="1"/>
    <cellStyle name="表示済みのハイパーリンク" xfId="1705" builtinId="9" hidden="1"/>
    <cellStyle name="表示済みのハイパーリンク" xfId="1707" builtinId="9" hidden="1"/>
    <cellStyle name="表示済みのハイパーリンク" xfId="1709" builtinId="9" hidden="1"/>
    <cellStyle name="表示済みのハイパーリンク" xfId="1711" builtinId="9" hidden="1"/>
    <cellStyle name="表示済みのハイパーリンク" xfId="1713" builtinId="9" hidden="1"/>
    <cellStyle name="表示済みのハイパーリンク" xfId="1715" builtinId="9" hidden="1"/>
    <cellStyle name="表示済みのハイパーリンク" xfId="1717" builtinId="9" hidden="1"/>
    <cellStyle name="表示済みのハイパーリンク" xfId="1719" builtinId="9" hidden="1"/>
    <cellStyle name="表示済みのハイパーリンク" xfId="1721" builtinId="9" hidden="1"/>
    <cellStyle name="表示済みのハイパーリンク" xfId="1723" builtinId="9" hidden="1"/>
    <cellStyle name="表示済みのハイパーリンク" xfId="1725" builtinId="9" hidden="1"/>
    <cellStyle name="表示済みのハイパーリンク" xfId="1727" builtinId="9" hidden="1"/>
    <cellStyle name="表示済みのハイパーリンク" xfId="1729" builtinId="9" hidden="1"/>
    <cellStyle name="表示済みのハイパーリンク" xfId="1731" builtinId="9" hidden="1"/>
    <cellStyle name="表示済みのハイパーリンク" xfId="1733" builtinId="9" hidden="1"/>
    <cellStyle name="表示済みのハイパーリンク" xfId="1735" builtinId="9" hidden="1"/>
    <cellStyle name="表示済みのハイパーリンク" xfId="1737" builtinId="9" hidden="1"/>
    <cellStyle name="表示済みのハイパーリンク" xfId="1739" builtinId="9" hidden="1"/>
    <cellStyle name="表示済みのハイパーリンク" xfId="1741" builtinId="9" hidden="1"/>
    <cellStyle name="表示済みのハイパーリンク" xfId="1743" builtinId="9" hidden="1"/>
    <cellStyle name="表示済みのハイパーリンク" xfId="1745" builtinId="9" hidden="1"/>
    <cellStyle name="表示済みのハイパーリンク" xfId="1747" builtinId="9" hidden="1"/>
    <cellStyle name="表示済みのハイパーリンク" xfId="1749" builtinId="9" hidden="1"/>
    <cellStyle name="表示済みのハイパーリンク" xfId="1751" builtinId="9" hidden="1"/>
    <cellStyle name="表示済みのハイパーリンク" xfId="1753" builtinId="9" hidden="1"/>
    <cellStyle name="表示済みのハイパーリンク" xfId="1755" builtinId="9" hidden="1"/>
    <cellStyle name="表示済みのハイパーリンク" xfId="1757" builtinId="9" hidden="1"/>
    <cellStyle name="表示済みのハイパーリンク" xfId="1759" builtinId="9" hidden="1"/>
    <cellStyle name="表示済みのハイパーリンク" xfId="1761" builtinId="9" hidden="1"/>
    <cellStyle name="表示済みのハイパーリンク" xfId="1763" builtinId="9" hidden="1"/>
    <cellStyle name="表示済みのハイパーリンク" xfId="1765" builtinId="9" hidden="1"/>
    <cellStyle name="表示済みのハイパーリンク" xfId="1767" builtinId="9" hidden="1"/>
    <cellStyle name="表示済みのハイパーリンク" xfId="1769" builtinId="9" hidden="1"/>
    <cellStyle name="表示済みのハイパーリンク" xfId="1771" builtinId="9" hidden="1"/>
    <cellStyle name="表示済みのハイパーリンク" xfId="1773" builtinId="9" hidden="1"/>
    <cellStyle name="表示済みのハイパーリンク" xfId="1775" builtinId="9" hidden="1"/>
    <cellStyle name="表示済みのハイパーリンク" xfId="1777" builtinId="9" hidden="1"/>
    <cellStyle name="表示済みのハイパーリンク" xfId="1779" builtinId="9" hidden="1"/>
    <cellStyle name="表示済みのハイパーリンク" xfId="1781" builtinId="9" hidden="1"/>
    <cellStyle name="表示済みのハイパーリンク" xfId="1783" builtinId="9" hidden="1"/>
    <cellStyle name="表示済みのハイパーリンク" xfId="1785" builtinId="9" hidden="1"/>
    <cellStyle name="表示済みのハイパーリンク" xfId="1787" builtinId="9" hidden="1"/>
    <cellStyle name="表示済みのハイパーリンク" xfId="1789" builtinId="9" hidden="1"/>
    <cellStyle name="表示済みのハイパーリンク" xfId="1791" builtinId="9" hidden="1"/>
    <cellStyle name="表示済みのハイパーリンク" xfId="1793" builtinId="9" hidden="1"/>
    <cellStyle name="表示済みのハイパーリンク" xfId="1795" builtinId="9" hidden="1"/>
    <cellStyle name="表示済みのハイパーリンク" xfId="1797" builtinId="9" hidden="1"/>
    <cellStyle name="表示済みのハイパーリンク" xfId="1799" builtinId="9" hidden="1"/>
    <cellStyle name="表示済みのハイパーリンク" xfId="1801" builtinId="9" hidden="1"/>
    <cellStyle name="表示済みのハイパーリンク" xfId="1803" builtinId="9" hidden="1"/>
    <cellStyle name="表示済みのハイパーリンク" xfId="1805" builtinId="9" hidden="1"/>
    <cellStyle name="表示済みのハイパーリンク" xfId="1807" builtinId="9" hidden="1"/>
    <cellStyle name="表示済みのハイパーリンク" xfId="1809" builtinId="9" hidden="1"/>
    <cellStyle name="表示済みのハイパーリンク" xfId="1811" builtinId="9" hidden="1"/>
    <cellStyle name="表示済みのハイパーリンク" xfId="1813" builtinId="9" hidden="1"/>
    <cellStyle name="表示済みのハイパーリンク" xfId="1815" builtinId="9" hidden="1"/>
    <cellStyle name="表示済みのハイパーリンク" xfId="1817" builtinId="9" hidden="1"/>
    <cellStyle name="表示済みのハイパーリンク" xfId="1819" builtinId="9" hidden="1"/>
    <cellStyle name="表示済みのハイパーリンク" xfId="1821" builtinId="9" hidden="1"/>
    <cellStyle name="表示済みのハイパーリンク" xfId="1823" builtinId="9" hidden="1"/>
    <cellStyle name="表示済みのハイパーリンク" xfId="1825" builtinId="9" hidden="1"/>
    <cellStyle name="表示済みのハイパーリンク" xfId="1827" builtinId="9" hidden="1"/>
    <cellStyle name="表示済みのハイパーリンク" xfId="1829" builtinId="9" hidden="1"/>
    <cellStyle name="表示済みのハイパーリンク" xfId="1831" builtinId="9" hidden="1"/>
    <cellStyle name="表示済みのハイパーリンク" xfId="1833" builtinId="9" hidden="1"/>
    <cellStyle name="表示済みのハイパーリンク" xfId="1835" builtinId="9" hidden="1"/>
    <cellStyle name="表示済みのハイパーリンク" xfId="1837" builtinId="9" hidden="1"/>
    <cellStyle name="表示済みのハイパーリンク" xfId="1839" builtinId="9" hidden="1"/>
    <cellStyle name="表示済みのハイパーリンク" xfId="1841" builtinId="9" hidden="1"/>
    <cellStyle name="表示済みのハイパーリンク" xfId="1843" builtinId="9" hidden="1"/>
    <cellStyle name="表示済みのハイパーリンク" xfId="1845" builtinId="9" hidden="1"/>
    <cellStyle name="表示済みのハイパーリンク" xfId="1847" builtinId="9" hidden="1"/>
    <cellStyle name="表示済みのハイパーリンク" xfId="1849" builtinId="9" hidden="1"/>
    <cellStyle name="表示済みのハイパーリンク" xfId="1851" builtinId="9" hidden="1"/>
    <cellStyle name="表示済みのハイパーリンク" xfId="1853" builtinId="9" hidden="1"/>
    <cellStyle name="表示済みのハイパーリンク" xfId="1855" builtinId="9" hidden="1"/>
    <cellStyle name="表示済みのハイパーリンク" xfId="1857" builtinId="9" hidden="1"/>
    <cellStyle name="表示済みのハイパーリンク" xfId="1859" builtinId="9" hidden="1"/>
    <cellStyle name="表示済みのハイパーリンク" xfId="1861" builtinId="9" hidden="1"/>
    <cellStyle name="表示済みのハイパーリンク" xfId="1863" builtinId="9" hidden="1"/>
    <cellStyle name="表示済みのハイパーリンク" xfId="1865" builtinId="9" hidden="1"/>
    <cellStyle name="表示済みのハイパーリンク" xfId="1867" builtinId="9" hidden="1"/>
    <cellStyle name="表示済みのハイパーリンク" xfId="1869" builtinId="9" hidden="1"/>
    <cellStyle name="表示済みのハイパーリンク" xfId="1871" builtinId="9" hidden="1"/>
    <cellStyle name="表示済みのハイパーリンク" xfId="1873" builtinId="9" hidden="1"/>
    <cellStyle name="表示済みのハイパーリンク" xfId="1875" builtinId="9" hidden="1"/>
    <cellStyle name="表示済みのハイパーリンク" xfId="1877" builtinId="9" hidden="1"/>
    <cellStyle name="表示済みのハイパーリンク" xfId="1879" builtinId="9" hidden="1"/>
    <cellStyle name="表示済みのハイパーリンク" xfId="1881" builtinId="9" hidden="1"/>
    <cellStyle name="表示済みのハイパーリンク" xfId="1883" builtinId="9" hidden="1"/>
    <cellStyle name="表示済みのハイパーリンク" xfId="1885" builtinId="9" hidden="1"/>
    <cellStyle name="表示済みのハイパーリンク" xfId="1887" builtinId="9" hidden="1"/>
    <cellStyle name="表示済みのハイパーリンク" xfId="1889" builtinId="9" hidden="1"/>
    <cellStyle name="表示済みのハイパーリンク" xfId="1891" builtinId="9" hidden="1"/>
    <cellStyle name="表示済みのハイパーリンク" xfId="1893" builtinId="9" hidden="1"/>
    <cellStyle name="表示済みのハイパーリンク" xfId="1895" builtinId="9" hidden="1"/>
    <cellStyle name="表示済みのハイパーリンク" xfId="1897" builtinId="9" hidden="1"/>
    <cellStyle name="表示済みのハイパーリンク" xfId="1899" builtinId="9" hidden="1"/>
    <cellStyle name="表示済みのハイパーリンク" xfId="1901" builtinId="9" hidden="1"/>
    <cellStyle name="表示済みのハイパーリンク" xfId="1903" builtinId="9" hidden="1"/>
    <cellStyle name="表示済みのハイパーリンク" xfId="1905" builtinId="9" hidden="1"/>
    <cellStyle name="表示済みのハイパーリンク" xfId="1907" builtinId="9" hidden="1"/>
    <cellStyle name="表示済みのハイパーリンク" xfId="1909" builtinId="9" hidden="1"/>
    <cellStyle name="表示済みのハイパーリンク" xfId="1911" builtinId="9" hidden="1"/>
    <cellStyle name="表示済みのハイパーリンク" xfId="1913" builtinId="9" hidden="1"/>
    <cellStyle name="表示済みのハイパーリンク" xfId="1915" builtinId="9" hidden="1"/>
    <cellStyle name="表示済みのハイパーリンク" xfId="1917" builtinId="9" hidden="1"/>
    <cellStyle name="表示済みのハイパーリンク" xfId="1919" builtinId="9" hidden="1"/>
    <cellStyle name="表示済みのハイパーリンク" xfId="1921" builtinId="9" hidden="1"/>
    <cellStyle name="表示済みのハイパーリンク" xfId="1923" builtinId="9" hidden="1"/>
    <cellStyle name="表示済みのハイパーリンク" xfId="1925" builtinId="9" hidden="1"/>
    <cellStyle name="表示済みのハイパーリンク" xfId="1927" builtinId="9" hidden="1"/>
    <cellStyle name="表示済みのハイパーリンク" xfId="1929" builtinId="9" hidden="1"/>
    <cellStyle name="表示済みのハイパーリンク" xfId="1931" builtinId="9" hidden="1"/>
    <cellStyle name="表示済みのハイパーリンク" xfId="1933" builtinId="9" hidden="1"/>
    <cellStyle name="表示済みのハイパーリンク" xfId="1935" builtinId="9" hidden="1"/>
    <cellStyle name="表示済みのハイパーリンク" xfId="1937" builtinId="9" hidden="1"/>
    <cellStyle name="表示済みのハイパーリンク" xfId="1939" builtinId="9" hidden="1"/>
    <cellStyle name="表示済みのハイパーリンク" xfId="1941" builtinId="9" hidden="1"/>
    <cellStyle name="表示済みのハイパーリンク" xfId="1943" builtinId="9" hidden="1"/>
    <cellStyle name="表示済みのハイパーリンク" xfId="1945" builtinId="9" hidden="1"/>
    <cellStyle name="表示済みのハイパーリンク" xfId="1947" builtinId="9" hidden="1"/>
    <cellStyle name="表示済みのハイパーリンク" xfId="1949" builtinId="9" hidden="1"/>
    <cellStyle name="表示済みのハイパーリンク" xfId="1951" builtinId="9" hidden="1"/>
    <cellStyle name="表示済みのハイパーリンク" xfId="1953" builtinId="9" hidden="1"/>
    <cellStyle name="表示済みのハイパーリンク" xfId="1955" builtinId="9" hidden="1"/>
    <cellStyle name="表示済みのハイパーリンク" xfId="1957" builtinId="9" hidden="1"/>
    <cellStyle name="表示済みのハイパーリンク" xfId="1959" builtinId="9" hidden="1"/>
    <cellStyle name="表示済みのハイパーリンク" xfId="1961" builtinId="9" hidden="1"/>
    <cellStyle name="表示済みのハイパーリンク" xfId="1963" builtinId="9" hidden="1"/>
    <cellStyle name="表示済みのハイパーリンク" xfId="1965" builtinId="9" hidden="1"/>
    <cellStyle name="表示済みのハイパーリンク" xfId="1967" builtinId="9" hidden="1"/>
    <cellStyle name="表示済みのハイパーリンク" xfId="1969" builtinId="9" hidden="1"/>
    <cellStyle name="表示済みのハイパーリンク" xfId="1971" builtinId="9" hidden="1"/>
    <cellStyle name="表示済みのハイパーリンク" xfId="1973" builtinId="9" hidden="1"/>
    <cellStyle name="表示済みのハイパーリンク" xfId="1975" builtinId="9" hidden="1"/>
    <cellStyle name="表示済みのハイパーリンク" xfId="1977" builtinId="9" hidden="1"/>
    <cellStyle name="表示済みのハイパーリンク" xfId="1979" builtinId="9" hidden="1"/>
    <cellStyle name="表示済みのハイパーリンク" xfId="1981" builtinId="9" hidden="1"/>
    <cellStyle name="表示済みのハイパーリンク" xfId="1983" builtinId="9" hidden="1"/>
    <cellStyle name="表示済みのハイパーリンク" xfId="1985" builtinId="9" hidden="1"/>
    <cellStyle name="表示済みのハイパーリンク" xfId="1987" builtinId="9" hidden="1"/>
    <cellStyle name="表示済みのハイパーリンク" xfId="1989" builtinId="9" hidden="1"/>
    <cellStyle name="表示済みのハイパーリンク" xfId="1991" builtinId="9" hidden="1"/>
    <cellStyle name="表示済みのハイパーリンク" xfId="1993" builtinId="9" hidden="1"/>
    <cellStyle name="表示済みのハイパーリンク" xfId="1995" builtinId="9" hidden="1"/>
    <cellStyle name="表示済みのハイパーリンク" xfId="1997" builtinId="9" hidden="1"/>
    <cellStyle name="表示済みのハイパーリンク" xfId="1999" builtinId="9" hidden="1"/>
    <cellStyle name="表示済みのハイパーリンク" xfId="2001" builtinId="9" hidden="1"/>
    <cellStyle name="表示済みのハイパーリンク" xfId="2003" builtinId="9" hidden="1"/>
    <cellStyle name="表示済みのハイパーリンク" xfId="2005" builtinId="9" hidden="1"/>
    <cellStyle name="表示済みのハイパーリンク" xfId="2007" builtinId="9" hidden="1"/>
    <cellStyle name="表示済みのハイパーリンク" xfId="2009" builtinId="9" hidden="1"/>
    <cellStyle name="表示済みのハイパーリンク" xfId="2011" builtinId="9" hidden="1"/>
    <cellStyle name="表示済みのハイパーリンク" xfId="2013" builtinId="9" hidden="1"/>
    <cellStyle name="表示済みのハイパーリンク" xfId="2015" builtinId="9" hidden="1"/>
    <cellStyle name="表示済みのハイパーリンク" xfId="2017" builtinId="9" hidden="1"/>
    <cellStyle name="表示済みのハイパーリンク" xfId="2019" builtinId="9" hidden="1"/>
    <cellStyle name="表示済みのハイパーリンク" xfId="2021" builtinId="9" hidden="1"/>
    <cellStyle name="表示済みのハイパーリンク" xfId="2023" builtinId="9" hidden="1"/>
    <cellStyle name="表示済みのハイパーリンク" xfId="2025" builtinId="9" hidden="1"/>
    <cellStyle name="表示済みのハイパーリンク" xfId="2027" builtinId="9" hidden="1"/>
    <cellStyle name="表示済みのハイパーリンク" xfId="2029" builtinId="9" hidden="1"/>
    <cellStyle name="表示済みのハイパーリンク" xfId="2031" builtinId="9" hidden="1"/>
    <cellStyle name="表示済みのハイパーリンク" xfId="2033" builtinId="9" hidden="1"/>
    <cellStyle name="表示済みのハイパーリンク" xfId="2035" builtinId="9" hidden="1"/>
    <cellStyle name="表示済みのハイパーリンク" xfId="2037" builtinId="9" hidden="1"/>
    <cellStyle name="表示済みのハイパーリンク" xfId="2039" builtinId="9" hidden="1"/>
    <cellStyle name="表示済みのハイパーリンク" xfId="2041" builtinId="9" hidden="1"/>
    <cellStyle name="表示済みのハイパーリンク" xfId="2043" builtinId="9" hidden="1"/>
    <cellStyle name="表示済みのハイパーリンク" xfId="2045" builtinId="9" hidden="1"/>
    <cellStyle name="表示済みのハイパーリンク" xfId="2047" builtinId="9" hidden="1"/>
    <cellStyle name="表示済みのハイパーリンク" xfId="2049" builtinId="9" hidden="1"/>
    <cellStyle name="表示済みのハイパーリンク" xfId="2051" builtinId="9" hidden="1"/>
    <cellStyle name="表示済みのハイパーリンク" xfId="2053" builtinId="9" hidden="1"/>
    <cellStyle name="表示済みのハイパーリンク" xfId="2055" builtinId="9" hidden="1"/>
    <cellStyle name="表示済みのハイパーリンク" xfId="2057" builtinId="9" hidden="1"/>
    <cellStyle name="表示済みのハイパーリンク" xfId="2059" builtinId="9" hidden="1"/>
    <cellStyle name="表示済みのハイパーリンク" xfId="2061" builtinId="9" hidden="1"/>
    <cellStyle name="表示済みのハイパーリンク" xfId="2063" builtinId="9" hidden="1"/>
    <cellStyle name="表示済みのハイパーリンク" xfId="2065" builtinId="9" hidden="1"/>
    <cellStyle name="表示済みのハイパーリンク" xfId="2067" builtinId="9" hidden="1"/>
    <cellStyle name="表示済みのハイパーリンク" xfId="2069" builtinId="9" hidden="1"/>
    <cellStyle name="表示済みのハイパーリンク" xfId="2071" builtinId="9" hidden="1"/>
    <cellStyle name="表示済みのハイパーリンク" xfId="2073" builtinId="9" hidden="1"/>
    <cellStyle name="表示済みのハイパーリンク" xfId="2075" builtinId="9" hidden="1"/>
    <cellStyle name="表示済みのハイパーリンク" xfId="2077" builtinId="9" hidden="1"/>
    <cellStyle name="表示済みのハイパーリンク" xfId="2079" builtinId="9" hidden="1"/>
    <cellStyle name="表示済みのハイパーリンク" xfId="2081" builtinId="9" hidden="1"/>
    <cellStyle name="表示済みのハイパーリンク" xfId="2083" builtinId="9" hidden="1"/>
    <cellStyle name="表示済みのハイパーリンク" xfId="2085" builtinId="9" hidden="1"/>
    <cellStyle name="表示済みのハイパーリンク" xfId="2087" builtinId="9" hidden="1"/>
    <cellStyle name="表示済みのハイパーリンク" xfId="2089" builtinId="9" hidden="1"/>
    <cellStyle name="表示済みのハイパーリンク" xfId="2091" builtinId="9" hidden="1"/>
    <cellStyle name="表示済みのハイパーリンク" xfId="2093" builtinId="9" hidden="1"/>
    <cellStyle name="表示済みのハイパーリンク" xfId="2095" builtinId="9" hidden="1"/>
    <cellStyle name="表示済みのハイパーリンク" xfId="2097" builtinId="9" hidden="1"/>
    <cellStyle name="表示済みのハイパーリンク" xfId="2099" builtinId="9" hidden="1"/>
    <cellStyle name="表示済みのハイパーリンク" xfId="2101" builtinId="9" hidden="1"/>
    <cellStyle name="表示済みのハイパーリンク" xfId="2103" builtinId="9" hidden="1"/>
    <cellStyle name="表示済みのハイパーリンク" xfId="2105" builtinId="9" hidden="1"/>
    <cellStyle name="表示済みのハイパーリンク" xfId="2107" builtinId="9" hidden="1"/>
    <cellStyle name="表示済みのハイパーリンク" xfId="2109" builtinId="9" hidden="1"/>
    <cellStyle name="表示済みのハイパーリンク" xfId="2111" builtinId="9" hidden="1"/>
    <cellStyle name="表示済みのハイパーリンク" xfId="2113" builtinId="9" hidden="1"/>
    <cellStyle name="表示済みのハイパーリンク" xfId="2115" builtinId="9" hidden="1"/>
    <cellStyle name="表示済みのハイパーリンク" xfId="2117" builtinId="9" hidden="1"/>
    <cellStyle name="表示済みのハイパーリンク" xfId="2119" builtinId="9" hidden="1"/>
    <cellStyle name="表示済みのハイパーリンク" xfId="2121" builtinId="9" hidden="1"/>
    <cellStyle name="表示済みのハイパーリンク" xfId="2123" builtinId="9" hidden="1"/>
    <cellStyle name="表示済みのハイパーリンク" xfId="2125" builtinId="9" hidden="1"/>
    <cellStyle name="表示済みのハイパーリンク" xfId="2127" builtinId="9" hidden="1"/>
    <cellStyle name="表示済みのハイパーリンク" xfId="2129" builtinId="9" hidden="1"/>
    <cellStyle name="表示済みのハイパーリンク" xfId="2131" builtinId="9" hidden="1"/>
    <cellStyle name="表示済みのハイパーリンク" xfId="2133" builtinId="9" hidden="1"/>
    <cellStyle name="表示済みのハイパーリンク" xfId="2135" builtinId="9" hidden="1"/>
    <cellStyle name="表示済みのハイパーリンク" xfId="2137" builtinId="9" hidden="1"/>
    <cellStyle name="表示済みのハイパーリンク" xfId="2139" builtinId="9" hidden="1"/>
    <cellStyle name="表示済みのハイパーリンク" xfId="2141" builtinId="9" hidden="1"/>
    <cellStyle name="表示済みのハイパーリンク" xfId="2143" builtinId="9" hidden="1"/>
    <cellStyle name="表示済みのハイパーリンク" xfId="2145" builtinId="9" hidden="1"/>
    <cellStyle name="表示済みのハイパーリンク" xfId="2147" builtinId="9" hidden="1"/>
    <cellStyle name="表示済みのハイパーリンク" xfId="2149" builtinId="9" hidden="1"/>
    <cellStyle name="表示済みのハイパーリンク" xfId="2151" builtinId="9" hidden="1"/>
    <cellStyle name="表示済みのハイパーリンク" xfId="2153" builtinId="9" hidden="1"/>
    <cellStyle name="表示済みのハイパーリンク" xfId="2155" builtinId="9" hidden="1"/>
    <cellStyle name="表示済みのハイパーリンク" xfId="2157" builtinId="9" hidden="1"/>
    <cellStyle name="表示済みのハイパーリンク" xfId="2159" builtinId="9" hidden="1"/>
    <cellStyle name="表示済みのハイパーリンク" xfId="2161" builtinId="9" hidden="1"/>
    <cellStyle name="表示済みのハイパーリンク" xfId="2163" builtinId="9" hidden="1"/>
    <cellStyle name="表示済みのハイパーリンク" xfId="2165" builtinId="9" hidden="1"/>
    <cellStyle name="表示済みのハイパーリンク" xfId="2167" builtinId="9" hidden="1"/>
    <cellStyle name="表示済みのハイパーリンク" xfId="2169" builtinId="9" hidden="1"/>
    <cellStyle name="表示済みのハイパーリンク" xfId="2171" builtinId="9" hidden="1"/>
    <cellStyle name="表示済みのハイパーリンク" xfId="2173" builtinId="9" hidden="1"/>
    <cellStyle name="表示済みのハイパーリンク" xfId="2175" builtinId="9" hidden="1"/>
    <cellStyle name="表示済みのハイパーリンク" xfId="2177" builtinId="9" hidden="1"/>
    <cellStyle name="表示済みのハイパーリンク" xfId="2179" builtinId="9" hidden="1"/>
    <cellStyle name="表示済みのハイパーリンク" xfId="2181" builtinId="9" hidden="1"/>
    <cellStyle name="表示済みのハイパーリンク" xfId="2183" builtinId="9" hidden="1"/>
    <cellStyle name="表示済みのハイパーリンク" xfId="2185" builtinId="9" hidden="1"/>
    <cellStyle name="表示済みのハイパーリンク" xfId="2187" builtinId="9" hidden="1"/>
    <cellStyle name="表示済みのハイパーリンク" xfId="2189" builtinId="9" hidden="1"/>
    <cellStyle name="表示済みのハイパーリンク" xfId="2191" builtinId="9" hidden="1"/>
    <cellStyle name="表示済みのハイパーリンク" xfId="2193" builtinId="9" hidden="1"/>
    <cellStyle name="表示済みのハイパーリンク" xfId="2195" builtinId="9" hidden="1"/>
    <cellStyle name="表示済みのハイパーリンク" xfId="2197" builtinId="9" hidden="1"/>
    <cellStyle name="表示済みのハイパーリンク" xfId="2199" builtinId="9" hidden="1"/>
    <cellStyle name="表示済みのハイパーリンク" xfId="2201" builtinId="9" hidden="1"/>
    <cellStyle name="表示済みのハイパーリンク" xfId="2203" builtinId="9" hidden="1"/>
    <cellStyle name="表示済みのハイパーリンク" xfId="2205" builtinId="9" hidden="1"/>
    <cellStyle name="表示済みのハイパーリンク" xfId="2207" builtinId="9" hidden="1"/>
    <cellStyle name="表示済みのハイパーリンク" xfId="2209" builtinId="9" hidden="1"/>
    <cellStyle name="表示済みのハイパーリンク" xfId="2211" builtinId="9" hidden="1"/>
    <cellStyle name="表示済みのハイパーリンク" xfId="2213" builtinId="9" hidden="1"/>
    <cellStyle name="表示済みのハイパーリンク" xfId="2215" builtinId="9" hidden="1"/>
    <cellStyle name="表示済みのハイパーリンク" xfId="2217" builtinId="9" hidden="1"/>
    <cellStyle name="表示済みのハイパーリンク" xfId="2219" builtinId="9" hidden="1"/>
    <cellStyle name="表示済みのハイパーリンク" xfId="2221" builtinId="9" hidden="1"/>
    <cellStyle name="表示済みのハイパーリンク" xfId="2223" builtinId="9" hidden="1"/>
    <cellStyle name="表示済みのハイパーリンク" xfId="2225" builtinId="9" hidden="1"/>
    <cellStyle name="表示済みのハイパーリンク" xfId="2227" builtinId="9" hidden="1"/>
    <cellStyle name="表示済みのハイパーリンク" xfId="2229" builtinId="9" hidden="1"/>
    <cellStyle name="表示済みのハイパーリンク" xfId="2231" builtinId="9" hidden="1"/>
    <cellStyle name="表示済みのハイパーリンク" xfId="2233" builtinId="9" hidden="1"/>
    <cellStyle name="表示済みのハイパーリンク" xfId="2235" builtinId="9" hidden="1"/>
    <cellStyle name="表示済みのハイパーリンク" xfId="2237" builtinId="9" hidden="1"/>
    <cellStyle name="表示済みのハイパーリンク" xfId="2239" builtinId="9" hidden="1"/>
    <cellStyle name="表示済みのハイパーリンク" xfId="2241" builtinId="9" hidden="1"/>
    <cellStyle name="表示済みのハイパーリンク" xfId="2243" builtinId="9" hidden="1"/>
    <cellStyle name="表示済みのハイパーリンク" xfId="2245" builtinId="9" hidden="1"/>
    <cellStyle name="表示済みのハイパーリンク" xfId="2247" builtinId="9" hidden="1"/>
    <cellStyle name="表示済みのハイパーリンク" xfId="2249" builtinId="9" hidden="1"/>
    <cellStyle name="表示済みのハイパーリンク" xfId="2251" builtinId="9" hidden="1"/>
    <cellStyle name="表示済みのハイパーリンク" xfId="2253" builtinId="9" hidden="1"/>
    <cellStyle name="表示済みのハイパーリンク" xfId="2255" builtinId="9" hidden="1"/>
    <cellStyle name="表示済みのハイパーリンク" xfId="2257" builtinId="9" hidden="1"/>
    <cellStyle name="表示済みのハイパーリンク" xfId="2259" builtinId="9" hidden="1"/>
    <cellStyle name="表示済みのハイパーリンク" xfId="2261" builtinId="9" hidden="1"/>
    <cellStyle name="表示済みのハイパーリンク" xfId="2263" builtinId="9" hidden="1"/>
    <cellStyle name="表示済みのハイパーリンク" xfId="2265" builtinId="9" hidden="1"/>
    <cellStyle name="表示済みのハイパーリンク" xfId="2267" builtinId="9" hidden="1"/>
    <cellStyle name="表示済みのハイパーリンク" xfId="2269" builtinId="9" hidden="1"/>
    <cellStyle name="表示済みのハイパーリンク" xfId="2271" builtinId="9" hidden="1"/>
    <cellStyle name="表示済みのハイパーリンク" xfId="2273" builtinId="9" hidden="1"/>
    <cellStyle name="表示済みのハイパーリンク" xfId="2275" builtinId="9" hidden="1"/>
    <cellStyle name="表示済みのハイパーリンク" xfId="2277" builtinId="9" hidden="1"/>
    <cellStyle name="表示済みのハイパーリンク" xfId="2279" builtinId="9" hidden="1"/>
    <cellStyle name="表示済みのハイパーリンク" xfId="2281" builtinId="9" hidden="1"/>
    <cellStyle name="表示済みのハイパーリンク" xfId="2283" builtinId="9" hidden="1"/>
    <cellStyle name="表示済みのハイパーリンク" xfId="2285" builtinId="9" hidden="1"/>
    <cellStyle name="表示済みのハイパーリンク" xfId="2287" builtinId="9" hidden="1"/>
    <cellStyle name="表示済みのハイパーリンク" xfId="2289" builtinId="9" hidden="1"/>
    <cellStyle name="表示済みのハイパーリンク" xfId="2291" builtinId="9" hidden="1"/>
    <cellStyle name="表示済みのハイパーリンク" xfId="2293" builtinId="9" hidden="1"/>
    <cellStyle name="表示済みのハイパーリンク" xfId="2295" builtinId="9" hidden="1"/>
    <cellStyle name="表示済みのハイパーリンク" xfId="2297" builtinId="9" hidden="1"/>
    <cellStyle name="表示済みのハイパーリンク" xfId="2299" builtinId="9" hidden="1"/>
    <cellStyle name="表示済みのハイパーリンク" xfId="2301" builtinId="9" hidden="1"/>
    <cellStyle name="表示済みのハイパーリンク" xfId="2303" builtinId="9" hidden="1"/>
    <cellStyle name="表示済みのハイパーリンク" xfId="2305" builtinId="9" hidden="1"/>
    <cellStyle name="表示済みのハイパーリンク" xfId="2307" builtinId="9" hidden="1"/>
    <cellStyle name="表示済みのハイパーリンク" xfId="2309" builtinId="9" hidden="1"/>
    <cellStyle name="表示済みのハイパーリンク" xfId="2311" builtinId="9" hidden="1"/>
    <cellStyle name="表示済みのハイパーリンク" xfId="2313" builtinId="9" hidden="1"/>
    <cellStyle name="表示済みのハイパーリンク" xfId="2315" builtinId="9" hidden="1"/>
    <cellStyle name="表示済みのハイパーリンク" xfId="2317" builtinId="9" hidden="1"/>
    <cellStyle name="表示済みのハイパーリンク" xfId="2319" builtinId="9" hidden="1"/>
    <cellStyle name="表示済みのハイパーリンク" xfId="2321" builtinId="9" hidden="1"/>
    <cellStyle name="表示済みのハイパーリンク" xfId="2323" builtinId="9" hidden="1"/>
    <cellStyle name="表示済みのハイパーリンク" xfId="2325" builtinId="9" hidden="1"/>
    <cellStyle name="表示済みのハイパーリンク" xfId="2327" builtinId="9" hidden="1"/>
    <cellStyle name="表示済みのハイパーリンク" xfId="2329" builtinId="9" hidden="1"/>
    <cellStyle name="表示済みのハイパーリンク" xfId="2331" builtinId="9" hidden="1"/>
    <cellStyle name="表示済みのハイパーリンク" xfId="2333" builtinId="9" hidden="1"/>
    <cellStyle name="表示済みのハイパーリンク" xfId="2335" builtinId="9" hidden="1"/>
    <cellStyle name="表示済みのハイパーリンク" xfId="2337" builtinId="9" hidden="1"/>
    <cellStyle name="表示済みのハイパーリンク" xfId="2339" builtinId="9" hidden="1"/>
    <cellStyle name="表示済みのハイパーリンク" xfId="2341" builtinId="9" hidden="1"/>
    <cellStyle name="表示済みのハイパーリンク" xfId="2343" builtinId="9" hidden="1"/>
    <cellStyle name="表示済みのハイパーリンク" xfId="2345" builtinId="9" hidden="1"/>
    <cellStyle name="表示済みのハイパーリンク" xfId="2347" builtinId="9" hidden="1"/>
    <cellStyle name="表示済みのハイパーリンク" xfId="2349" builtinId="9" hidden="1"/>
    <cellStyle name="表示済みのハイパーリンク" xfId="2351" builtinId="9" hidden="1"/>
    <cellStyle name="表示済みのハイパーリンク" xfId="2353" builtinId="9" hidden="1"/>
    <cellStyle name="表示済みのハイパーリンク" xfId="2355" builtinId="9" hidden="1"/>
    <cellStyle name="表示済みのハイパーリンク" xfId="2357" builtinId="9" hidden="1"/>
    <cellStyle name="表示済みのハイパーリンク" xfId="2359" builtinId="9" hidden="1"/>
    <cellStyle name="表示済みのハイパーリンク" xfId="2361" builtinId="9" hidden="1"/>
    <cellStyle name="表示済みのハイパーリンク" xfId="2363" builtinId="9" hidden="1"/>
    <cellStyle name="表示済みのハイパーリンク" xfId="2365" builtinId="9" hidden="1"/>
    <cellStyle name="表示済みのハイパーリンク" xfId="2367" builtinId="9" hidden="1"/>
    <cellStyle name="表示済みのハイパーリンク" xfId="2369" builtinId="9" hidden="1"/>
    <cellStyle name="表示済みのハイパーリンク" xfId="2371" builtinId="9" hidden="1"/>
    <cellStyle name="表示済みのハイパーリンク" xfId="2373" builtinId="9" hidden="1"/>
    <cellStyle name="表示済みのハイパーリンク" xfId="2375" builtinId="9" hidden="1"/>
    <cellStyle name="表示済みのハイパーリンク" xfId="2377" builtinId="9" hidden="1"/>
    <cellStyle name="表示済みのハイパーリンク" xfId="2379" builtinId="9" hidden="1"/>
    <cellStyle name="表示済みのハイパーリンク" xfId="2381" builtinId="9" hidden="1"/>
    <cellStyle name="表示済みのハイパーリンク" xfId="2383" builtinId="9" hidden="1"/>
    <cellStyle name="表示済みのハイパーリンク" xfId="2385" builtinId="9" hidden="1"/>
    <cellStyle name="表示済みのハイパーリンク" xfId="2387" builtinId="9" hidden="1"/>
    <cellStyle name="表示済みのハイパーリンク" xfId="2389" builtinId="9" hidden="1"/>
    <cellStyle name="表示済みのハイパーリンク" xfId="2391" builtinId="9" hidden="1"/>
    <cellStyle name="表示済みのハイパーリンク" xfId="2393" builtinId="9" hidden="1"/>
    <cellStyle name="表示済みのハイパーリンク" xfId="2395" builtinId="9" hidden="1"/>
    <cellStyle name="表示済みのハイパーリンク" xfId="2397" builtinId="9" hidden="1"/>
    <cellStyle name="表示済みのハイパーリンク" xfId="2399" builtinId="9" hidden="1"/>
    <cellStyle name="表示済みのハイパーリンク" xfId="2401" builtinId="9" hidden="1"/>
    <cellStyle name="表示済みのハイパーリンク" xfId="2403" builtinId="9" hidden="1"/>
    <cellStyle name="表示済みのハイパーリンク" xfId="2405" builtinId="9" hidden="1"/>
    <cellStyle name="表示済みのハイパーリンク" xfId="2407" builtinId="9" hidden="1"/>
    <cellStyle name="表示済みのハイパーリンク" xfId="2409" builtinId="9" hidden="1"/>
    <cellStyle name="表示済みのハイパーリンク" xfId="2411" builtinId="9" hidden="1"/>
    <cellStyle name="表示済みのハイパーリンク" xfId="2413" builtinId="9" hidden="1"/>
    <cellStyle name="表示済みのハイパーリンク" xfId="2415" builtinId="9" hidden="1"/>
    <cellStyle name="表示済みのハイパーリンク" xfId="2417" builtinId="9" hidden="1"/>
    <cellStyle name="表示済みのハイパーリンク" xfId="2419" builtinId="9" hidden="1"/>
    <cellStyle name="表示済みのハイパーリンク" xfId="2421" builtinId="9" hidden="1"/>
    <cellStyle name="表示済みのハイパーリンク" xfId="2423" builtinId="9" hidden="1"/>
    <cellStyle name="表示済みのハイパーリンク" xfId="2425" builtinId="9" hidden="1"/>
    <cellStyle name="表示済みのハイパーリンク" xfId="2427" builtinId="9" hidden="1"/>
    <cellStyle name="表示済みのハイパーリンク" xfId="2429" builtinId="9" hidden="1"/>
    <cellStyle name="表示済みのハイパーリンク" xfId="2431" builtinId="9" hidden="1"/>
    <cellStyle name="表示済みのハイパーリンク" xfId="2433" builtinId="9" hidden="1"/>
    <cellStyle name="表示済みのハイパーリンク" xfId="2435" builtinId="9" hidden="1"/>
    <cellStyle name="表示済みのハイパーリンク" xfId="2437" builtinId="9" hidden="1"/>
    <cellStyle name="表示済みのハイパーリンク" xfId="2439" builtinId="9" hidden="1"/>
    <cellStyle name="表示済みのハイパーリンク" xfId="2441" builtinId="9" hidden="1"/>
    <cellStyle name="表示済みのハイパーリンク" xfId="2443" builtinId="9" hidden="1"/>
    <cellStyle name="表示済みのハイパーリンク" xfId="2445" builtinId="9" hidden="1"/>
    <cellStyle name="表示済みのハイパーリンク" xfId="2447" builtinId="9" hidden="1"/>
    <cellStyle name="表示済みのハイパーリンク" xfId="2449" builtinId="9" hidden="1"/>
    <cellStyle name="表示済みのハイパーリンク" xfId="2451" builtinId="9" hidden="1"/>
    <cellStyle name="表示済みのハイパーリンク" xfId="2453" builtinId="9" hidden="1"/>
    <cellStyle name="表示済みのハイパーリンク" xfId="2455" builtinId="9" hidden="1"/>
    <cellStyle name="表示済みのハイパーリンク" xfId="2457" builtinId="9" hidden="1"/>
    <cellStyle name="表示済みのハイパーリンク" xfId="2459" builtinId="9" hidden="1"/>
    <cellStyle name="表示済みのハイパーリンク" xfId="2461" builtinId="9" hidden="1"/>
    <cellStyle name="表示済みのハイパーリンク" xfId="2463" builtinId="9" hidden="1"/>
    <cellStyle name="表示済みのハイパーリンク" xfId="2465" builtinId="9" hidden="1"/>
    <cellStyle name="表示済みのハイパーリンク" xfId="2467" builtinId="9" hidden="1"/>
    <cellStyle name="表示済みのハイパーリンク" xfId="2469" builtinId="9" hidden="1"/>
    <cellStyle name="表示済みのハイパーリンク" xfId="2471" builtinId="9" hidden="1"/>
    <cellStyle name="表示済みのハイパーリンク" xfId="2473" builtinId="9" hidden="1"/>
    <cellStyle name="表示済みのハイパーリンク" xfId="2475" builtinId="9" hidden="1"/>
    <cellStyle name="表示済みのハイパーリンク" xfId="2477" builtinId="9" hidden="1"/>
    <cellStyle name="表示済みのハイパーリンク" xfId="2479" builtinId="9" hidden="1"/>
    <cellStyle name="表示済みのハイパーリンク" xfId="2481" builtinId="9" hidden="1"/>
    <cellStyle name="表示済みのハイパーリンク" xfId="2483" builtinId="9" hidden="1"/>
    <cellStyle name="表示済みのハイパーリンク" xfId="2485" builtinId="9" hidden="1"/>
    <cellStyle name="表示済みのハイパーリンク" xfId="2487" builtinId="9" hidden="1"/>
    <cellStyle name="表示済みのハイパーリンク" xfId="2489" builtinId="9" hidden="1"/>
    <cellStyle name="表示済みのハイパーリンク" xfId="2491" builtinId="9" hidden="1"/>
    <cellStyle name="表示済みのハイパーリンク" xfId="2493" builtinId="9" hidden="1"/>
    <cellStyle name="表示済みのハイパーリンク" xfId="2495" builtinId="9" hidden="1"/>
    <cellStyle name="表示済みのハイパーリンク" xfId="2497" builtinId="9" hidden="1"/>
    <cellStyle name="表示済みのハイパーリンク" xfId="2499" builtinId="9" hidden="1"/>
    <cellStyle name="表示済みのハイパーリンク" xfId="2501" builtinId="9" hidden="1"/>
    <cellStyle name="表示済みのハイパーリンク" xfId="2503" builtinId="9" hidden="1"/>
    <cellStyle name="表示済みのハイパーリンク" xfId="2505" builtinId="9" hidden="1"/>
    <cellStyle name="表示済みのハイパーリンク" xfId="2507" builtinId="9" hidden="1"/>
    <cellStyle name="表示済みのハイパーリンク" xfId="2509" builtinId="9" hidden="1"/>
    <cellStyle name="表示済みのハイパーリンク" xfId="2511" builtinId="9" hidden="1"/>
    <cellStyle name="表示済みのハイパーリンク" xfId="2513" builtinId="9" hidden="1"/>
    <cellStyle name="表示済みのハイパーリンク" xfId="2515" builtinId="9" hidden="1"/>
    <cellStyle name="表示済みのハイパーリンク" xfId="2517" builtinId="9" hidden="1"/>
    <cellStyle name="表示済みのハイパーリンク" xfId="2519" builtinId="9" hidden="1"/>
    <cellStyle name="表示済みのハイパーリンク" xfId="2521" builtinId="9" hidden="1"/>
    <cellStyle name="表示済みのハイパーリンク" xfId="2523" builtinId="9" hidden="1"/>
    <cellStyle name="表示済みのハイパーリンク" xfId="2525" builtinId="9" hidden="1"/>
    <cellStyle name="表示済みのハイパーリンク" xfId="2527" builtinId="9" hidden="1"/>
    <cellStyle name="表示済みのハイパーリンク" xfId="2529" builtinId="9" hidden="1"/>
    <cellStyle name="表示済みのハイパーリンク" xfId="2531" builtinId="9" hidden="1"/>
    <cellStyle name="表示済みのハイパーリンク" xfId="2533" builtinId="9" hidden="1"/>
    <cellStyle name="表示済みのハイパーリンク" xfId="2535" builtinId="9" hidden="1"/>
    <cellStyle name="表示済みのハイパーリンク" xfId="2537" builtinId="9" hidden="1"/>
    <cellStyle name="表示済みのハイパーリンク" xfId="2539" builtinId="9" hidden="1"/>
    <cellStyle name="表示済みのハイパーリンク" xfId="2541" builtinId="9" hidden="1"/>
    <cellStyle name="表示済みのハイパーリンク" xfId="2543" builtinId="9" hidden="1"/>
    <cellStyle name="表示済みのハイパーリンク" xfId="2545" builtinId="9" hidden="1"/>
    <cellStyle name="表示済みのハイパーリンク" xfId="2547" builtinId="9" hidden="1"/>
    <cellStyle name="表示済みのハイパーリンク" xfId="2549" builtinId="9" hidden="1"/>
    <cellStyle name="表示済みのハイパーリンク" xfId="2551" builtinId="9" hidden="1"/>
    <cellStyle name="表示済みのハイパーリンク" xfId="2553" builtinId="9" hidden="1"/>
    <cellStyle name="表示済みのハイパーリンク" xfId="2555" builtinId="9" hidden="1"/>
    <cellStyle name="表示済みのハイパーリンク" xfId="2557" builtinId="9" hidden="1"/>
    <cellStyle name="表示済みのハイパーリンク" xfId="2559" builtinId="9" hidden="1"/>
    <cellStyle name="表示済みのハイパーリンク" xfId="2561" builtinId="9" hidden="1"/>
    <cellStyle name="表示済みのハイパーリンク" xfId="2563" builtinId="9" hidden="1"/>
    <cellStyle name="表示済みのハイパーリンク" xfId="2565" builtinId="9" hidden="1"/>
    <cellStyle name="表示済みのハイパーリンク" xfId="2567" builtinId="9" hidden="1"/>
    <cellStyle name="表示済みのハイパーリンク" xfId="2569" builtinId="9" hidden="1"/>
    <cellStyle name="表示済みのハイパーリンク" xfId="2571" builtinId="9" hidden="1"/>
    <cellStyle name="表示済みのハイパーリンク" xfId="2573" builtinId="9" hidden="1"/>
    <cellStyle name="表示済みのハイパーリンク" xfId="2575" builtinId="9" hidden="1"/>
    <cellStyle name="表示済みのハイパーリンク" xfId="2577" builtinId="9" hidden="1"/>
    <cellStyle name="表示済みのハイパーリンク" xfId="2579" builtinId="9" hidden="1"/>
    <cellStyle name="表示済みのハイパーリンク" xfId="2581" builtinId="9" hidden="1"/>
    <cellStyle name="表示済みのハイパーリンク" xfId="2583" builtinId="9" hidden="1"/>
    <cellStyle name="表示済みのハイパーリンク" xfId="2585" builtinId="9" hidden="1"/>
    <cellStyle name="表示済みのハイパーリンク" xfId="2587" builtinId="9" hidden="1"/>
    <cellStyle name="表示済みのハイパーリンク" xfId="2589" builtinId="9" hidden="1"/>
    <cellStyle name="表示済みのハイパーリンク" xfId="2591" builtinId="9" hidden="1"/>
    <cellStyle name="表示済みのハイパーリンク" xfId="2593" builtinId="9" hidden="1"/>
    <cellStyle name="表示済みのハイパーリンク" xfId="2595" builtinId="9" hidden="1"/>
    <cellStyle name="表示済みのハイパーリンク" xfId="2597" builtinId="9" hidden="1"/>
    <cellStyle name="表示済みのハイパーリンク" xfId="2599" builtinId="9" hidden="1"/>
    <cellStyle name="表示済みのハイパーリンク" xfId="2601" builtinId="9" hidden="1"/>
    <cellStyle name="表示済みのハイパーリンク" xfId="2603" builtinId="9" hidden="1"/>
    <cellStyle name="表示済みのハイパーリンク" xfId="2605" builtinId="9" hidden="1"/>
    <cellStyle name="表示済みのハイパーリンク" xfId="2607" builtinId="9" hidden="1"/>
    <cellStyle name="表示済みのハイパーリンク" xfId="2609" builtinId="9" hidden="1"/>
    <cellStyle name="表示済みのハイパーリンク" xfId="2611" builtinId="9" hidden="1"/>
    <cellStyle name="表示済みのハイパーリンク" xfId="2613" builtinId="9" hidden="1"/>
    <cellStyle name="表示済みのハイパーリンク" xfId="2615" builtinId="9" hidden="1"/>
    <cellStyle name="表示済みのハイパーリンク" xfId="2617" builtinId="9" hidden="1"/>
    <cellStyle name="表示済みのハイパーリンク" xfId="2619" builtinId="9" hidden="1"/>
    <cellStyle name="表示済みのハイパーリンク" xfId="2621" builtinId="9" hidden="1"/>
    <cellStyle name="表示済みのハイパーリンク" xfId="2623" builtinId="9" hidden="1"/>
    <cellStyle name="表示済みのハイパーリンク" xfId="2625" builtinId="9" hidden="1"/>
    <cellStyle name="表示済みのハイパーリンク" xfId="2627" builtinId="9" hidden="1"/>
    <cellStyle name="表示済みのハイパーリンク" xfId="2629" builtinId="9" hidden="1"/>
    <cellStyle name="表示済みのハイパーリンク" xfId="2631" builtinId="9" hidden="1"/>
    <cellStyle name="表示済みのハイパーリンク" xfId="2633" builtinId="9" hidden="1"/>
    <cellStyle name="表示済みのハイパーリンク" xfId="2635" builtinId="9" hidden="1"/>
    <cellStyle name="表示済みのハイパーリンク" xfId="2637" builtinId="9" hidden="1"/>
    <cellStyle name="表示済みのハイパーリンク" xfId="2639" builtinId="9" hidden="1"/>
    <cellStyle name="表示済みのハイパーリンク" xfId="2641" builtinId="9" hidden="1"/>
    <cellStyle name="表示済みのハイパーリンク" xfId="2643" builtinId="9" hidden="1"/>
    <cellStyle name="表示済みのハイパーリンク" xfId="2645" builtinId="9" hidden="1"/>
    <cellStyle name="表示済みのハイパーリンク" xfId="2647" builtinId="9" hidden="1"/>
    <cellStyle name="表示済みのハイパーリンク" xfId="2649" builtinId="9" hidden="1"/>
    <cellStyle name="表示済みのハイパーリンク" xfId="2651" builtinId="9" hidden="1"/>
    <cellStyle name="表示済みのハイパーリンク" xfId="2653" builtinId="9" hidden="1"/>
    <cellStyle name="表示済みのハイパーリンク" xfId="2655" builtinId="9" hidden="1"/>
    <cellStyle name="表示済みのハイパーリンク" xfId="2657" builtinId="9" hidden="1"/>
    <cellStyle name="表示済みのハイパーリンク" xfId="2659" builtinId="9" hidden="1"/>
    <cellStyle name="表示済みのハイパーリンク" xfId="2661" builtinId="9" hidden="1"/>
    <cellStyle name="表示済みのハイパーリンク" xfId="2663" builtinId="9" hidden="1"/>
    <cellStyle name="表示済みのハイパーリンク" xfId="2665" builtinId="9" hidden="1"/>
    <cellStyle name="表示済みのハイパーリンク" xfId="2667" builtinId="9" hidden="1"/>
    <cellStyle name="表示済みのハイパーリンク" xfId="2669" builtinId="9" hidden="1"/>
    <cellStyle name="表示済みのハイパーリンク" xfId="2671" builtinId="9" hidden="1"/>
    <cellStyle name="表示済みのハイパーリンク" xfId="2673" builtinId="9" hidden="1"/>
    <cellStyle name="表示済みのハイパーリンク" xfId="2675" builtinId="9" hidden="1"/>
    <cellStyle name="表示済みのハイパーリンク" xfId="2677" builtinId="9" hidden="1"/>
    <cellStyle name="表示済みのハイパーリンク" xfId="2679" builtinId="9" hidden="1"/>
    <cellStyle name="表示済みのハイパーリンク" xfId="2681" builtinId="9" hidden="1"/>
    <cellStyle name="表示済みのハイパーリンク" xfId="2683" builtinId="9" hidden="1"/>
    <cellStyle name="表示済みのハイパーリンク" xfId="2685" builtinId="9" hidden="1"/>
    <cellStyle name="表示済みのハイパーリンク" xfId="2687" builtinId="9" hidden="1"/>
    <cellStyle name="表示済みのハイパーリンク" xfId="2689" builtinId="9" hidden="1"/>
    <cellStyle name="表示済みのハイパーリンク" xfId="2691" builtinId="9" hidden="1"/>
    <cellStyle name="表示済みのハイパーリンク" xfId="2693" builtinId="9" hidden="1"/>
    <cellStyle name="表示済みのハイパーリンク" xfId="2695" builtinId="9" hidden="1"/>
    <cellStyle name="表示済みのハイパーリンク" xfId="2697" builtinId="9" hidden="1"/>
    <cellStyle name="表示済みのハイパーリンク" xfId="2699" builtinId="9" hidden="1"/>
    <cellStyle name="表示済みのハイパーリンク" xfId="2701" builtinId="9" hidden="1"/>
    <cellStyle name="表示済みのハイパーリンク" xfId="2703" builtinId="9" hidden="1"/>
    <cellStyle name="表示済みのハイパーリンク" xfId="2705" builtinId="9" hidden="1"/>
    <cellStyle name="表示済みのハイパーリンク" xfId="2707" builtinId="9" hidden="1"/>
    <cellStyle name="表示済みのハイパーリンク" xfId="2709" builtinId="9" hidden="1"/>
    <cellStyle name="表示済みのハイパーリンク" xfId="2711" builtinId="9" hidden="1"/>
    <cellStyle name="表示済みのハイパーリンク" xfId="2713" builtinId="9" hidden="1"/>
    <cellStyle name="表示済みのハイパーリンク" xfId="2715" builtinId="9" hidden="1"/>
    <cellStyle name="表示済みのハイパーリンク" xfId="2717" builtinId="9" hidden="1"/>
    <cellStyle name="表示済みのハイパーリンク" xfId="2719" builtinId="9" hidden="1"/>
    <cellStyle name="表示済みのハイパーリンク" xfId="2721" builtinId="9" hidden="1"/>
    <cellStyle name="表示済みのハイパーリンク" xfId="2723" builtinId="9" hidden="1"/>
    <cellStyle name="表示済みのハイパーリンク" xfId="2725" builtinId="9" hidden="1"/>
    <cellStyle name="表示済みのハイパーリンク" xfId="2727" builtinId="9" hidden="1"/>
    <cellStyle name="表示済みのハイパーリンク" xfId="2729" builtinId="9" hidden="1"/>
    <cellStyle name="表示済みのハイパーリンク" xfId="2731" builtinId="9" hidden="1"/>
    <cellStyle name="表示済みのハイパーリンク" xfId="2733" builtinId="9" hidden="1"/>
    <cellStyle name="表示済みのハイパーリンク" xfId="2735" builtinId="9" hidden="1"/>
    <cellStyle name="表示済みのハイパーリンク" xfId="2737" builtinId="9" hidden="1"/>
    <cellStyle name="表示済みのハイパーリンク" xfId="2739" builtinId="9" hidden="1"/>
    <cellStyle name="表示済みのハイパーリンク" xfId="2741" builtinId="9" hidden="1"/>
    <cellStyle name="表示済みのハイパーリンク" xfId="2743" builtinId="9" hidden="1"/>
    <cellStyle name="表示済みのハイパーリンク" xfId="2745" builtinId="9" hidden="1"/>
    <cellStyle name="表示済みのハイパーリンク" xfId="2747" builtinId="9" hidden="1"/>
    <cellStyle name="表示済みのハイパーリンク" xfId="2749" builtinId="9" hidden="1"/>
    <cellStyle name="表示済みのハイパーリンク" xfId="2751" builtinId="9" hidden="1"/>
    <cellStyle name="表示済みのハイパーリンク" xfId="2753" builtinId="9" hidden="1"/>
    <cellStyle name="表示済みのハイパーリンク" xfId="2755" builtinId="9" hidden="1"/>
    <cellStyle name="表示済みのハイパーリンク" xfId="2757" builtinId="9" hidden="1"/>
    <cellStyle name="表示済みのハイパーリンク" xfId="2759" builtinId="9" hidden="1"/>
    <cellStyle name="表示済みのハイパーリンク" xfId="2761" builtinId="9" hidden="1"/>
    <cellStyle name="表示済みのハイパーリンク" xfId="2763" builtinId="9" hidden="1"/>
    <cellStyle name="表示済みのハイパーリンク" xfId="2765" builtinId="9" hidden="1"/>
    <cellStyle name="表示済みのハイパーリンク" xfId="2767" builtinId="9" hidden="1"/>
    <cellStyle name="表示済みのハイパーリンク" xfId="2769" builtinId="9" hidden="1"/>
    <cellStyle name="表示済みのハイパーリンク" xfId="2771" builtinId="9" hidden="1"/>
    <cellStyle name="表示済みのハイパーリンク" xfId="2773" builtinId="9" hidden="1"/>
    <cellStyle name="表示済みのハイパーリンク" xfId="2775" builtinId="9" hidden="1"/>
    <cellStyle name="表示済みのハイパーリンク" xfId="2777" builtinId="9" hidden="1"/>
    <cellStyle name="表示済みのハイパーリンク" xfId="2779" builtinId="9" hidden="1"/>
    <cellStyle name="表示済みのハイパーリンク" xfId="2781" builtinId="9" hidden="1"/>
    <cellStyle name="表示済みのハイパーリンク" xfId="2783" builtinId="9" hidden="1"/>
    <cellStyle name="表示済みのハイパーリンク" xfId="2785" builtinId="9" hidden="1"/>
    <cellStyle name="表示済みのハイパーリンク" xfId="2787" builtinId="9" hidden="1"/>
    <cellStyle name="表示済みのハイパーリンク" xfId="2789" builtinId="9" hidden="1"/>
    <cellStyle name="表示済みのハイパーリンク" xfId="2791" builtinId="9" hidden="1"/>
    <cellStyle name="表示済みのハイパーリンク" xfId="2793" builtinId="9" hidden="1"/>
    <cellStyle name="表示済みのハイパーリンク" xfId="2795" builtinId="9" hidden="1"/>
    <cellStyle name="表示済みのハイパーリンク" xfId="2797" builtinId="9" hidden="1"/>
    <cellStyle name="表示済みのハイパーリンク" xfId="2799" builtinId="9" hidden="1"/>
    <cellStyle name="表示済みのハイパーリンク" xfId="2801" builtinId="9" hidden="1"/>
    <cellStyle name="表示済みのハイパーリンク" xfId="2803" builtinId="9" hidden="1"/>
    <cellStyle name="表示済みのハイパーリンク" xfId="2805" builtinId="9" hidden="1"/>
  </cellStyles>
  <dxfs count="12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144A-15AE-894C-B777-09D822C2E1D1}">
  <sheetPr codeName="Sheet1"/>
  <dimension ref="A1:AG2"/>
  <sheetViews>
    <sheetView workbookViewId="0">
      <selection activeCell="G23" sqref="G23"/>
    </sheetView>
  </sheetViews>
  <sheetFormatPr baseColWidth="10" defaultColWidth="8.83203125" defaultRowHeight="14"/>
  <cols>
    <col min="1" max="1" width="9.1640625" style="28" bestFit="1" customWidth="1"/>
    <col min="2" max="2" width="8.1640625" style="28" customWidth="1"/>
    <col min="3" max="3" width="8.83203125" style="28"/>
    <col min="4" max="4" width="9" style="28" bestFit="1" customWidth="1"/>
    <col min="5" max="5" width="18.33203125" style="28" customWidth="1"/>
    <col min="6" max="17" width="8.83203125" style="28"/>
    <col min="18" max="20" width="16.6640625" style="28" customWidth="1"/>
    <col min="21" max="21" width="5.83203125" style="28" customWidth="1"/>
    <col min="22" max="24" width="8.83203125" style="28" customWidth="1"/>
    <col min="25" max="25" width="8.83203125" style="28"/>
    <col min="26" max="26" width="5.5" style="28" customWidth="1"/>
    <col min="27" max="31" width="8.83203125" style="28"/>
    <col min="32" max="32" width="9.1640625" style="28" customWidth="1"/>
    <col min="33" max="33" width="150.83203125" style="28" customWidth="1"/>
    <col min="34" max="16384" width="8.83203125" style="28"/>
  </cols>
  <sheetData>
    <row r="1" spans="1:33">
      <c r="A1" s="25" t="s">
        <v>33</v>
      </c>
      <c r="B1" s="25" t="s">
        <v>34</v>
      </c>
      <c r="C1" s="25" t="s">
        <v>35</v>
      </c>
      <c r="D1" s="25" t="s">
        <v>36</v>
      </c>
      <c r="E1" s="25" t="s">
        <v>37</v>
      </c>
      <c r="F1" s="25" t="s">
        <v>52</v>
      </c>
      <c r="G1" s="25" t="s">
        <v>53</v>
      </c>
      <c r="H1" s="25" t="s">
        <v>54</v>
      </c>
      <c r="I1" s="25" t="s">
        <v>55</v>
      </c>
      <c r="J1" s="25" t="s">
        <v>56</v>
      </c>
      <c r="K1" s="25" t="s">
        <v>57</v>
      </c>
      <c r="L1" s="25" t="s">
        <v>38</v>
      </c>
      <c r="M1" s="25" t="s">
        <v>39</v>
      </c>
      <c r="N1" s="25" t="s">
        <v>40</v>
      </c>
      <c r="O1" s="25" t="s">
        <v>171</v>
      </c>
      <c r="P1" s="25" t="s">
        <v>41</v>
      </c>
      <c r="Q1" s="25" t="s">
        <v>42</v>
      </c>
      <c r="R1" s="26" t="s">
        <v>43</v>
      </c>
      <c r="S1" s="26" t="s">
        <v>44</v>
      </c>
      <c r="T1" s="26" t="s">
        <v>45</v>
      </c>
      <c r="U1" s="26" t="s">
        <v>76</v>
      </c>
      <c r="V1" s="26" t="s">
        <v>161</v>
      </c>
      <c r="W1" s="26" t="s">
        <v>162</v>
      </c>
      <c r="X1" s="26" t="s">
        <v>163</v>
      </c>
      <c r="Y1" s="26" t="s">
        <v>9</v>
      </c>
      <c r="Z1" s="26" t="s">
        <v>77</v>
      </c>
      <c r="AA1" s="26" t="s">
        <v>10</v>
      </c>
      <c r="AB1" s="26" t="s">
        <v>11</v>
      </c>
      <c r="AC1" s="26" t="s">
        <v>12</v>
      </c>
      <c r="AD1" s="26" t="s">
        <v>13</v>
      </c>
      <c r="AE1" s="26" t="s">
        <v>46</v>
      </c>
      <c r="AF1" s="26" t="s">
        <v>47</v>
      </c>
      <c r="AG1" s="27" t="s">
        <v>61</v>
      </c>
    </row>
    <row r="2" spans="1:33">
      <c r="A2" s="29" t="s">
        <v>26</v>
      </c>
      <c r="B2" s="29" t="s">
        <v>80</v>
      </c>
      <c r="C2" s="30" t="s">
        <v>27</v>
      </c>
      <c r="D2" s="30" t="s">
        <v>28</v>
      </c>
      <c r="E2" s="30" t="s">
        <v>29</v>
      </c>
      <c r="F2" s="39" t="s">
        <v>81</v>
      </c>
      <c r="G2" s="40"/>
      <c r="H2" s="40"/>
      <c r="I2" s="40"/>
      <c r="J2" s="40"/>
      <c r="K2" s="41"/>
      <c r="L2" s="30" t="s">
        <v>30</v>
      </c>
      <c r="M2" s="30" t="s">
        <v>31</v>
      </c>
      <c r="N2" s="30" t="s">
        <v>48</v>
      </c>
      <c r="O2" s="30" t="s">
        <v>172</v>
      </c>
      <c r="P2" s="30"/>
      <c r="Q2" s="30"/>
      <c r="R2" s="39" t="s">
        <v>32</v>
      </c>
      <c r="S2" s="40"/>
      <c r="T2" s="41"/>
      <c r="U2" s="31" t="s">
        <v>82</v>
      </c>
      <c r="V2" s="31" t="s">
        <v>164</v>
      </c>
      <c r="W2" s="31" t="s">
        <v>165</v>
      </c>
      <c r="X2" s="31" t="s">
        <v>166</v>
      </c>
      <c r="Y2" s="30"/>
      <c r="Z2" s="32" t="s">
        <v>83</v>
      </c>
      <c r="AA2" s="30"/>
      <c r="AB2" s="30"/>
      <c r="AC2" s="29" t="s">
        <v>84</v>
      </c>
      <c r="AD2" s="33" t="s">
        <v>85</v>
      </c>
      <c r="AE2" s="34" t="s">
        <v>49</v>
      </c>
      <c r="AF2" s="34" t="s">
        <v>50</v>
      </c>
      <c r="AG2" s="30"/>
    </row>
  </sheetData>
  <mergeCells count="2">
    <mergeCell ref="F2:K2"/>
    <mergeCell ref="R2:T2"/>
  </mergeCells>
  <phoneticPr fontId="11"/>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3"/>
  <sheetViews>
    <sheetView workbookViewId="0">
      <pane xSplit="5" ySplit="1" topLeftCell="AC2" activePane="bottomRight" state="frozen"/>
      <selection activeCell="E24" sqref="E24"/>
      <selection pane="topRight" activeCell="E24" sqref="E24"/>
      <selection pane="bottomLeft" activeCell="E24" sqref="E24"/>
      <selection pane="bottomRight" activeCell="AN4" sqref="AN4"/>
    </sheetView>
  </sheetViews>
  <sheetFormatPr baseColWidth="10" defaultColWidth="8.83203125" defaultRowHeight="15"/>
  <cols>
    <col min="1" max="1" width="10" bestFit="1" customWidth="1"/>
    <col min="2" max="2" width="8.1640625" customWidth="1"/>
    <col min="5" max="5" width="18.33203125" customWidth="1"/>
    <col min="26" max="28" width="16.6640625" customWidth="1"/>
    <col min="29" max="29" width="5.33203125" customWidth="1"/>
    <col min="35" max="35" width="5.33203125" customWidth="1"/>
    <col min="38" max="38" width="8.83203125" hidden="1" customWidth="1"/>
    <col min="43" max="44" width="150.83203125" customWidth="1"/>
  </cols>
  <sheetData>
    <row r="1" spans="1:44" s="5" customFormat="1">
      <c r="A1" s="1" t="s">
        <v>33</v>
      </c>
      <c r="B1" s="1" t="s">
        <v>98</v>
      </c>
      <c r="C1" s="1" t="s">
        <v>35</v>
      </c>
      <c r="D1" s="1" t="s">
        <v>99</v>
      </c>
      <c r="E1" s="1" t="s">
        <v>37</v>
      </c>
      <c r="F1" s="1" t="s">
        <v>100</v>
      </c>
      <c r="G1" s="1" t="s">
        <v>101</v>
      </c>
      <c r="H1" s="1" t="s">
        <v>102</v>
      </c>
      <c r="I1" s="1" t="s">
        <v>103</v>
      </c>
      <c r="J1" s="1" t="s">
        <v>104</v>
      </c>
      <c r="K1" s="1" t="s">
        <v>105</v>
      </c>
      <c r="L1" s="1" t="s">
        <v>106</v>
      </c>
      <c r="M1" s="1" t="s">
        <v>107</v>
      </c>
      <c r="N1" s="1" t="s">
        <v>108</v>
      </c>
      <c r="O1" s="1" t="s">
        <v>109</v>
      </c>
      <c r="P1" s="1" t="s">
        <v>110</v>
      </c>
      <c r="Q1" s="1" t="s">
        <v>111</v>
      </c>
      <c r="R1" s="1" t="s">
        <v>38</v>
      </c>
      <c r="S1" s="1" t="s">
        <v>112</v>
      </c>
      <c r="T1" s="1" t="s">
        <v>39</v>
      </c>
      <c r="U1" s="1" t="s">
        <v>40</v>
      </c>
      <c r="V1" s="1" t="s">
        <v>171</v>
      </c>
      <c r="W1" s="1" t="s">
        <v>181</v>
      </c>
      <c r="X1" s="2" t="s">
        <v>113</v>
      </c>
      <c r="Y1" s="2" t="s">
        <v>42</v>
      </c>
      <c r="Z1" s="3" t="s">
        <v>43</v>
      </c>
      <c r="AA1" s="3" t="s">
        <v>44</v>
      </c>
      <c r="AB1" s="3" t="s">
        <v>45</v>
      </c>
      <c r="AC1" s="3" t="s">
        <v>116</v>
      </c>
      <c r="AD1" s="4" t="s">
        <v>117</v>
      </c>
      <c r="AE1" s="4" t="s">
        <v>118</v>
      </c>
      <c r="AF1" s="4" t="s">
        <v>159</v>
      </c>
      <c r="AG1" s="4" t="s">
        <v>163</v>
      </c>
      <c r="AH1" s="4" t="s">
        <v>9</v>
      </c>
      <c r="AI1" s="4" t="s">
        <v>77</v>
      </c>
      <c r="AJ1" s="4" t="s">
        <v>10</v>
      </c>
      <c r="AK1" s="4" t="s">
        <v>11</v>
      </c>
      <c r="AL1" s="4"/>
      <c r="AM1" s="4" t="s">
        <v>12</v>
      </c>
      <c r="AN1" s="4" t="s">
        <v>13</v>
      </c>
      <c r="AO1" s="4" t="s">
        <v>46</v>
      </c>
      <c r="AP1" s="4" t="s">
        <v>114</v>
      </c>
      <c r="AQ1" s="1" t="s">
        <v>115</v>
      </c>
      <c r="AR1" s="1" t="s">
        <v>121</v>
      </c>
    </row>
    <row r="2" spans="1:44" s="5" customFormat="1">
      <c r="A2" s="6">
        <v>46152</v>
      </c>
      <c r="B2" s="7" t="s">
        <v>153</v>
      </c>
      <c r="C2" s="8" t="s">
        <v>176</v>
      </c>
      <c r="D2" s="9">
        <v>0.10144675925925926</v>
      </c>
      <c r="E2" s="35" t="s">
        <v>354</v>
      </c>
      <c r="F2" s="10">
        <v>12.7</v>
      </c>
      <c r="G2" s="10">
        <v>11.1</v>
      </c>
      <c r="H2" s="10">
        <v>11.2</v>
      </c>
      <c r="I2" s="10">
        <v>12</v>
      </c>
      <c r="J2" s="10">
        <v>12.6</v>
      </c>
      <c r="K2" s="10">
        <v>13.3</v>
      </c>
      <c r="L2" s="10">
        <v>13.9</v>
      </c>
      <c r="M2" s="10">
        <v>12.4</v>
      </c>
      <c r="N2" s="10">
        <v>12.2</v>
      </c>
      <c r="O2" s="10">
        <v>12</v>
      </c>
      <c r="P2" s="10">
        <v>11.4</v>
      </c>
      <c r="Q2" s="10">
        <v>11.7</v>
      </c>
      <c r="R2" s="18">
        <f>SUM(F2:H2)</f>
        <v>35</v>
      </c>
      <c r="S2" s="18">
        <f>SUM(I2:N2)</f>
        <v>76.400000000000006</v>
      </c>
      <c r="T2" s="18">
        <f>SUM(O2:Q2)</f>
        <v>35.099999999999994</v>
      </c>
      <c r="U2" s="19">
        <f>SUM(F2:J2)</f>
        <v>59.6</v>
      </c>
      <c r="V2" s="19">
        <f>SUM(M2:Q2)</f>
        <v>59.7</v>
      </c>
      <c r="W2" s="19">
        <f>SUM(N2:Q2)</f>
        <v>47.3</v>
      </c>
      <c r="X2" s="11" t="s">
        <v>174</v>
      </c>
      <c r="Y2" s="11" t="s">
        <v>178</v>
      </c>
      <c r="Z2" s="13" t="s">
        <v>189</v>
      </c>
      <c r="AA2" s="13" t="s">
        <v>355</v>
      </c>
      <c r="AB2" s="13" t="s">
        <v>338</v>
      </c>
      <c r="AC2" s="13" t="s">
        <v>167</v>
      </c>
      <c r="AD2" s="12">
        <v>10.199999999999999</v>
      </c>
      <c r="AE2" s="12">
        <v>12.6</v>
      </c>
      <c r="AF2" s="12">
        <v>9.6</v>
      </c>
      <c r="AG2" s="11" t="s">
        <v>169</v>
      </c>
      <c r="AH2" s="12">
        <v>0</v>
      </c>
      <c r="AI2" s="12"/>
      <c r="AJ2" s="12">
        <v>-0.2</v>
      </c>
      <c r="AK2" s="12">
        <f t="shared" ref="AK2:AK3" si="0">AH2-AJ2+AI2</f>
        <v>0.2</v>
      </c>
      <c r="AL2" s="12"/>
      <c r="AM2" s="11" t="s">
        <v>169</v>
      </c>
      <c r="AN2" s="11" t="s">
        <v>169</v>
      </c>
      <c r="AO2" s="11" t="s">
        <v>169</v>
      </c>
      <c r="AP2" s="8" t="s">
        <v>395</v>
      </c>
      <c r="AQ2" s="8" t="s">
        <v>385</v>
      </c>
      <c r="AR2" s="21" t="s">
        <v>386</v>
      </c>
    </row>
    <row r="3" spans="1:44" s="5" customFormat="1">
      <c r="A3" s="6">
        <v>46165</v>
      </c>
      <c r="B3" s="7" t="s">
        <v>156</v>
      </c>
      <c r="C3" s="8" t="s">
        <v>185</v>
      </c>
      <c r="D3" s="9">
        <v>0.10216435185185185</v>
      </c>
      <c r="E3" s="35" t="s">
        <v>499</v>
      </c>
      <c r="F3" s="10">
        <v>12.3</v>
      </c>
      <c r="G3" s="10">
        <v>11.7</v>
      </c>
      <c r="H3" s="10">
        <v>11.9</v>
      </c>
      <c r="I3" s="10">
        <v>12.1</v>
      </c>
      <c r="J3" s="10">
        <v>12.4</v>
      </c>
      <c r="K3" s="10">
        <v>13</v>
      </c>
      <c r="L3" s="10">
        <v>13.3</v>
      </c>
      <c r="M3" s="10">
        <v>12.7</v>
      </c>
      <c r="N3" s="10">
        <v>12.7</v>
      </c>
      <c r="O3" s="10">
        <v>11.9</v>
      </c>
      <c r="P3" s="10">
        <v>11.9</v>
      </c>
      <c r="Q3" s="10">
        <v>11.8</v>
      </c>
      <c r="R3" s="18">
        <f>SUM(F3:H3)</f>
        <v>35.9</v>
      </c>
      <c r="S3" s="18">
        <f>SUM(I3:N3)</f>
        <v>76.2</v>
      </c>
      <c r="T3" s="18">
        <f>SUM(O3:Q3)</f>
        <v>35.6</v>
      </c>
      <c r="U3" s="19">
        <f>SUM(F3:J3)</f>
        <v>60.4</v>
      </c>
      <c r="V3" s="19">
        <f>SUM(M3:Q3)</f>
        <v>61</v>
      </c>
      <c r="W3" s="19">
        <f>SUM(N3:Q3)</f>
        <v>48.3</v>
      </c>
      <c r="X3" s="11" t="s">
        <v>174</v>
      </c>
      <c r="Y3" s="11" t="s">
        <v>262</v>
      </c>
      <c r="Z3" s="13" t="s">
        <v>188</v>
      </c>
      <c r="AA3" s="13" t="s">
        <v>183</v>
      </c>
      <c r="AB3" s="13" t="s">
        <v>500</v>
      </c>
      <c r="AC3" s="13" t="s">
        <v>167</v>
      </c>
      <c r="AD3" s="12">
        <v>13.5</v>
      </c>
      <c r="AE3" s="12">
        <v>15.7</v>
      </c>
      <c r="AF3" s="12">
        <v>8.8000000000000007</v>
      </c>
      <c r="AG3" s="11" t="s">
        <v>169</v>
      </c>
      <c r="AH3" s="12">
        <v>0.2</v>
      </c>
      <c r="AI3" s="12"/>
      <c r="AJ3" s="12">
        <v>0</v>
      </c>
      <c r="AK3" s="12">
        <f t="shared" si="0"/>
        <v>0.2</v>
      </c>
      <c r="AL3" s="12"/>
      <c r="AM3" s="11" t="s">
        <v>169</v>
      </c>
      <c r="AN3" s="11" t="s">
        <v>169</v>
      </c>
      <c r="AO3" s="11" t="s">
        <v>168</v>
      </c>
      <c r="AP3" s="8" t="s">
        <v>306</v>
      </c>
      <c r="AQ3" s="8" t="s">
        <v>501</v>
      </c>
      <c r="AR3" s="21" t="s">
        <v>502</v>
      </c>
    </row>
  </sheetData>
  <autoFilter ref="A1:AQ1" xr:uid="{00000000-0009-0000-0000-000009000000}"/>
  <phoneticPr fontId="11"/>
  <conditionalFormatting sqref="F2:Q2">
    <cfRule type="colorScale" priority="62">
      <colorScale>
        <cfvo type="min"/>
        <cfvo type="percentile" val="50"/>
        <cfvo type="max"/>
        <color rgb="FFF8696B"/>
        <color rgb="FFFFEB84"/>
        <color rgb="FF63BE7B"/>
      </colorScale>
    </cfRule>
  </conditionalFormatting>
  <conditionalFormatting sqref="F3:Q3">
    <cfRule type="colorScale" priority="4">
      <colorScale>
        <cfvo type="min"/>
        <cfvo type="percentile" val="50"/>
        <cfvo type="max"/>
        <color rgb="FFF8696B"/>
        <color rgb="FFFFEB84"/>
        <color rgb="FF63BE7B"/>
      </colorScale>
    </cfRule>
  </conditionalFormatting>
  <conditionalFormatting sqref="AG2:AG3">
    <cfRule type="containsText" dxfId="42" priority="24" operator="containsText" text="D">
      <formula>NOT(ISERROR(SEARCH("D",AG2)))</formula>
    </cfRule>
    <cfRule type="containsText" dxfId="41" priority="25" operator="containsText" text="S">
      <formula>NOT(ISERROR(SEARCH("S",AG2)))</formula>
    </cfRule>
    <cfRule type="containsText" dxfId="40" priority="26" operator="containsText" text="F">
      <formula>NOT(ISERROR(SEARCH("F",AG2)))</formula>
    </cfRule>
    <cfRule type="containsText" dxfId="39" priority="27" operator="containsText" text="E">
      <formula>NOT(ISERROR(SEARCH("E",AG2)))</formula>
    </cfRule>
    <cfRule type="containsText" dxfId="38" priority="28" operator="containsText" text="B">
      <formula>NOT(ISERROR(SEARCH("B",AG2)))</formula>
    </cfRule>
    <cfRule type="containsText" dxfId="37" priority="29" operator="containsText" text="A">
      <formula>NOT(ISERROR(SEARCH("A",AG2)))</formula>
    </cfRule>
  </conditionalFormatting>
  <conditionalFormatting sqref="AM2:AP3">
    <cfRule type="containsText" dxfId="36" priority="1" operator="containsText" text="E">
      <formula>NOT(ISERROR(SEARCH("E",AM2)))</formula>
    </cfRule>
    <cfRule type="containsText" dxfId="35" priority="2" operator="containsText" text="B">
      <formula>NOT(ISERROR(SEARCH("B",AM2)))</formula>
    </cfRule>
    <cfRule type="containsText" dxfId="34" priority="3" operator="containsText" text="A">
      <formula>NOT(ISERROR(SEARCH("A",AM2)))</formula>
    </cfRule>
  </conditionalFormatting>
  <dataValidations count="1">
    <dataValidation type="list" allowBlank="1" showInputMessage="1" showErrorMessage="1" sqref="AP2:AP3" xr:uid="{CCC60133-12B3-7642-A29E-E02A9E8647ED}">
      <formula1>"強風,外差し,イン先行,タフ"</formula1>
    </dataValidation>
  </dataValidations>
  <pageMargins left="0.7" right="0.7" top="0.75" bottom="0.75" header="0.3" footer="0.3"/>
  <pageSetup paperSize="9" orientation="portrait" horizontalDpi="4294967292" verticalDpi="4294967292"/>
  <ignoredErrors>
    <ignoredError sqref="R2:V2 W2 R3:W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G19"/>
  <sheetViews>
    <sheetView zoomScaleNormal="100" workbookViewId="0">
      <pane xSplit="5" ySplit="1" topLeftCell="S2" activePane="bottomRight" state="frozen"/>
      <selection activeCell="E24" sqref="E24"/>
      <selection pane="topRight" activeCell="E24" sqref="E24"/>
      <selection pane="bottomLeft" activeCell="E24" sqref="E24"/>
      <selection pane="bottomRight" activeCell="AC12" sqref="AC12"/>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4" max="24" width="5.33203125" customWidth="1"/>
    <col min="27" max="27" width="8.83203125" hidden="1" customWidth="1"/>
    <col min="32" max="33" width="150.83203125" customWidth="1"/>
  </cols>
  <sheetData>
    <row r="1" spans="1:33" s="5" customFormat="1">
      <c r="A1" s="1" t="s">
        <v>33</v>
      </c>
      <c r="B1" s="1" t="s">
        <v>67</v>
      </c>
      <c r="C1" s="1" t="s">
        <v>35</v>
      </c>
      <c r="D1" s="1" t="s">
        <v>68</v>
      </c>
      <c r="E1" s="1" t="s">
        <v>186</v>
      </c>
      <c r="F1" s="1" t="s">
        <v>69</v>
      </c>
      <c r="G1" s="1" t="s">
        <v>70</v>
      </c>
      <c r="H1" s="1" t="s">
        <v>71</v>
      </c>
      <c r="I1" s="1" t="s">
        <v>72</v>
      </c>
      <c r="J1" s="1" t="s">
        <v>73</v>
      </c>
      <c r="K1" s="1" t="s">
        <v>74</v>
      </c>
      <c r="L1" s="1" t="s">
        <v>38</v>
      </c>
      <c r="M1" s="1" t="s">
        <v>39</v>
      </c>
      <c r="N1" s="1" t="s">
        <v>40</v>
      </c>
      <c r="O1" s="1" t="s">
        <v>75</v>
      </c>
      <c r="P1" s="1" t="s">
        <v>42</v>
      </c>
      <c r="Q1" s="4" t="s">
        <v>43</v>
      </c>
      <c r="R1" s="4" t="s">
        <v>44</v>
      </c>
      <c r="S1" s="4" t="s">
        <v>45</v>
      </c>
      <c r="T1" s="4" t="s">
        <v>117</v>
      </c>
      <c r="U1" s="4" t="s">
        <v>118</v>
      </c>
      <c r="V1" s="4" t="s">
        <v>163</v>
      </c>
      <c r="W1" s="4" t="s">
        <v>9</v>
      </c>
      <c r="X1" s="4" t="s">
        <v>77</v>
      </c>
      <c r="Y1" s="4" t="s">
        <v>10</v>
      </c>
      <c r="Z1" s="4" t="s">
        <v>11</v>
      </c>
      <c r="AA1" s="4"/>
      <c r="AB1" s="4" t="s">
        <v>12</v>
      </c>
      <c r="AC1" s="4" t="s">
        <v>13</v>
      </c>
      <c r="AD1" s="4" t="s">
        <v>46</v>
      </c>
      <c r="AE1" s="4" t="s">
        <v>78</v>
      </c>
      <c r="AF1" s="14" t="s">
        <v>79</v>
      </c>
      <c r="AG1" s="14" t="s">
        <v>119</v>
      </c>
    </row>
    <row r="2" spans="1:33" s="5" customFormat="1">
      <c r="A2" s="6">
        <v>46144</v>
      </c>
      <c r="B2" s="17" t="s">
        <v>157</v>
      </c>
      <c r="C2" s="8" t="s">
        <v>198</v>
      </c>
      <c r="D2" s="9">
        <v>4.9409722222222223E-2</v>
      </c>
      <c r="E2" s="23" t="s">
        <v>202</v>
      </c>
      <c r="F2" s="10">
        <v>11.9</v>
      </c>
      <c r="G2" s="10">
        <v>10.6</v>
      </c>
      <c r="H2" s="10">
        <v>11.4</v>
      </c>
      <c r="I2" s="10">
        <v>12.6</v>
      </c>
      <c r="J2" s="10">
        <v>12.4</v>
      </c>
      <c r="K2" s="10">
        <v>13</v>
      </c>
      <c r="L2" s="18">
        <f t="shared" ref="L2:L19" si="0">SUM(F2:H2)</f>
        <v>33.9</v>
      </c>
      <c r="M2" s="18">
        <f t="shared" ref="M2:M19" si="1">SUM(I2:K2)</f>
        <v>38</v>
      </c>
      <c r="N2" s="19">
        <f t="shared" ref="N2:N19" si="2">SUM(F2:J2)</f>
        <v>58.9</v>
      </c>
      <c r="O2" s="11" t="s">
        <v>177</v>
      </c>
      <c r="P2" s="11" t="s">
        <v>175</v>
      </c>
      <c r="Q2" s="13" t="s">
        <v>203</v>
      </c>
      <c r="R2" s="13" t="s">
        <v>204</v>
      </c>
      <c r="S2" s="13" t="s">
        <v>184</v>
      </c>
      <c r="T2" s="12">
        <v>16</v>
      </c>
      <c r="U2" s="12">
        <v>18.100000000000001</v>
      </c>
      <c r="V2" s="11" t="s">
        <v>167</v>
      </c>
      <c r="W2" s="12"/>
      <c r="X2" s="12"/>
      <c r="Y2" s="12"/>
      <c r="Z2" s="12">
        <f t="shared" ref="Z2:Z19" si="3">W2-Y2+X2</f>
        <v>0</v>
      </c>
      <c r="AA2" s="8"/>
      <c r="AB2" s="11"/>
      <c r="AC2" s="11"/>
      <c r="AD2" s="11" t="s">
        <v>169</v>
      </c>
      <c r="AE2" s="8" t="s">
        <v>306</v>
      </c>
      <c r="AF2" s="8" t="s">
        <v>304</v>
      </c>
      <c r="AG2" s="21" t="s">
        <v>305</v>
      </c>
    </row>
    <row r="3" spans="1:33" s="5" customFormat="1">
      <c r="A3" s="6">
        <v>46145</v>
      </c>
      <c r="B3" s="17" t="s">
        <v>156</v>
      </c>
      <c r="C3" s="8" t="s">
        <v>185</v>
      </c>
      <c r="D3" s="9">
        <v>5.0069444444444444E-2</v>
      </c>
      <c r="E3" s="23" t="s">
        <v>238</v>
      </c>
      <c r="F3" s="10">
        <v>12</v>
      </c>
      <c r="G3" s="10">
        <v>11</v>
      </c>
      <c r="H3" s="10">
        <v>12</v>
      </c>
      <c r="I3" s="10">
        <v>12.9</v>
      </c>
      <c r="J3" s="10">
        <v>12.1</v>
      </c>
      <c r="K3" s="10">
        <v>12.6</v>
      </c>
      <c r="L3" s="18">
        <f t="shared" si="0"/>
        <v>35</v>
      </c>
      <c r="M3" s="18">
        <f t="shared" si="1"/>
        <v>37.6</v>
      </c>
      <c r="N3" s="19">
        <f t="shared" si="2"/>
        <v>60</v>
      </c>
      <c r="O3" s="11" t="s">
        <v>174</v>
      </c>
      <c r="P3" s="11" t="s">
        <v>178</v>
      </c>
      <c r="Q3" s="13" t="s">
        <v>239</v>
      </c>
      <c r="R3" s="13" t="s">
        <v>240</v>
      </c>
      <c r="S3" s="13" t="s">
        <v>241</v>
      </c>
      <c r="T3" s="12">
        <v>7.5</v>
      </c>
      <c r="U3" s="12">
        <v>10</v>
      </c>
      <c r="V3" s="11" t="s">
        <v>167</v>
      </c>
      <c r="W3" s="12"/>
      <c r="X3" s="12"/>
      <c r="Y3" s="12"/>
      <c r="Z3" s="12">
        <f t="shared" si="3"/>
        <v>0</v>
      </c>
      <c r="AA3" s="8"/>
      <c r="AB3" s="11"/>
      <c r="AC3" s="11"/>
      <c r="AD3" s="11" t="s">
        <v>169</v>
      </c>
      <c r="AE3" s="8"/>
      <c r="AF3" s="8" t="s">
        <v>286</v>
      </c>
      <c r="AG3" s="21" t="s">
        <v>287</v>
      </c>
    </row>
    <row r="4" spans="1:33" s="5" customFormat="1">
      <c r="A4" s="6">
        <v>46145</v>
      </c>
      <c r="B4" s="17" t="s">
        <v>170</v>
      </c>
      <c r="C4" s="8" t="s">
        <v>247</v>
      </c>
      <c r="D4" s="9">
        <v>4.8622685185185185E-2</v>
      </c>
      <c r="E4" s="8" t="s">
        <v>191</v>
      </c>
      <c r="F4" s="10">
        <v>11.8</v>
      </c>
      <c r="G4" s="10">
        <v>10.6</v>
      </c>
      <c r="H4" s="10">
        <v>11.2</v>
      </c>
      <c r="I4" s="10">
        <v>12.1</v>
      </c>
      <c r="J4" s="10">
        <v>12</v>
      </c>
      <c r="K4" s="10">
        <v>12.4</v>
      </c>
      <c r="L4" s="18">
        <f t="shared" si="0"/>
        <v>33.599999999999994</v>
      </c>
      <c r="M4" s="18">
        <f t="shared" si="1"/>
        <v>36.5</v>
      </c>
      <c r="N4" s="19">
        <f t="shared" si="2"/>
        <v>57.699999999999996</v>
      </c>
      <c r="O4" s="11" t="s">
        <v>177</v>
      </c>
      <c r="P4" s="11" t="s">
        <v>262</v>
      </c>
      <c r="Q4" s="13" t="s">
        <v>265</v>
      </c>
      <c r="R4" s="13" t="s">
        <v>259</v>
      </c>
      <c r="S4" s="13" t="s">
        <v>255</v>
      </c>
      <c r="T4" s="12">
        <v>7.5</v>
      </c>
      <c r="U4" s="12">
        <v>10</v>
      </c>
      <c r="V4" s="11" t="s">
        <v>167</v>
      </c>
      <c r="W4" s="12"/>
      <c r="X4" s="12"/>
      <c r="Y4" s="12"/>
      <c r="Z4" s="12">
        <f t="shared" si="3"/>
        <v>0</v>
      </c>
      <c r="AA4" s="8"/>
      <c r="AB4" s="11"/>
      <c r="AC4" s="11"/>
      <c r="AD4" s="11" t="s">
        <v>168</v>
      </c>
      <c r="AE4" s="8"/>
      <c r="AF4" s="8" t="s">
        <v>270</v>
      </c>
      <c r="AG4" s="21" t="s">
        <v>271</v>
      </c>
    </row>
    <row r="5" spans="1:33" s="5" customFormat="1">
      <c r="A5" s="6">
        <v>46145</v>
      </c>
      <c r="B5" s="17" t="s">
        <v>153</v>
      </c>
      <c r="C5" s="8" t="s">
        <v>185</v>
      </c>
      <c r="D5" s="9">
        <v>4.9386574074074076E-2</v>
      </c>
      <c r="E5" s="23" t="s">
        <v>266</v>
      </c>
      <c r="F5" s="10">
        <v>12</v>
      </c>
      <c r="G5" s="10">
        <v>10.8</v>
      </c>
      <c r="H5" s="10">
        <v>11.6</v>
      </c>
      <c r="I5" s="10">
        <v>12.4</v>
      </c>
      <c r="J5" s="10">
        <v>12.4</v>
      </c>
      <c r="K5" s="10">
        <v>12.5</v>
      </c>
      <c r="L5" s="18">
        <f t="shared" si="0"/>
        <v>34.4</v>
      </c>
      <c r="M5" s="18">
        <f t="shared" si="1"/>
        <v>37.299999999999997</v>
      </c>
      <c r="N5" s="19">
        <f t="shared" si="2"/>
        <v>59.199999999999996</v>
      </c>
      <c r="O5" s="11" t="s">
        <v>177</v>
      </c>
      <c r="P5" s="11" t="s">
        <v>178</v>
      </c>
      <c r="Q5" s="13" t="s">
        <v>201</v>
      </c>
      <c r="R5" s="13" t="s">
        <v>267</v>
      </c>
      <c r="S5" s="13" t="s">
        <v>223</v>
      </c>
      <c r="T5" s="12">
        <v>7.5</v>
      </c>
      <c r="U5" s="12">
        <v>10</v>
      </c>
      <c r="V5" s="11" t="s">
        <v>167</v>
      </c>
      <c r="W5" s="12"/>
      <c r="X5" s="12"/>
      <c r="Y5" s="12"/>
      <c r="Z5" s="12">
        <f t="shared" si="3"/>
        <v>0</v>
      </c>
      <c r="AA5" s="8"/>
      <c r="AB5" s="11"/>
      <c r="AC5" s="11"/>
      <c r="AD5" s="11" t="s">
        <v>169</v>
      </c>
      <c r="AE5" s="8"/>
      <c r="AF5" s="8" t="s">
        <v>268</v>
      </c>
      <c r="AG5" s="21" t="s">
        <v>269</v>
      </c>
    </row>
    <row r="6" spans="1:33" s="5" customFormat="1">
      <c r="A6" s="6">
        <v>46151</v>
      </c>
      <c r="B6" s="16" t="s">
        <v>156</v>
      </c>
      <c r="C6" s="8" t="s">
        <v>185</v>
      </c>
      <c r="D6" s="9">
        <v>5.0104166666666665E-2</v>
      </c>
      <c r="E6" s="23" t="s">
        <v>312</v>
      </c>
      <c r="F6" s="10">
        <v>11.8</v>
      </c>
      <c r="G6" s="10">
        <v>10.9</v>
      </c>
      <c r="H6" s="10">
        <v>11.2</v>
      </c>
      <c r="I6" s="10">
        <v>12.6</v>
      </c>
      <c r="J6" s="10">
        <v>12.7</v>
      </c>
      <c r="K6" s="10">
        <v>13.7</v>
      </c>
      <c r="L6" s="18">
        <f t="shared" si="0"/>
        <v>33.900000000000006</v>
      </c>
      <c r="M6" s="18">
        <f t="shared" si="1"/>
        <v>39</v>
      </c>
      <c r="N6" s="19">
        <f t="shared" si="2"/>
        <v>59.2</v>
      </c>
      <c r="O6" s="11" t="s">
        <v>177</v>
      </c>
      <c r="P6" s="11" t="s">
        <v>175</v>
      </c>
      <c r="Q6" s="13" t="s">
        <v>313</v>
      </c>
      <c r="R6" s="13" t="s">
        <v>314</v>
      </c>
      <c r="S6" s="13" t="s">
        <v>315</v>
      </c>
      <c r="T6" s="12">
        <v>8.5</v>
      </c>
      <c r="U6" s="12">
        <v>8.9</v>
      </c>
      <c r="V6" s="11" t="s">
        <v>168</v>
      </c>
      <c r="W6" s="12">
        <v>0.3</v>
      </c>
      <c r="X6" s="12"/>
      <c r="Y6" s="12">
        <v>0.3</v>
      </c>
      <c r="Z6" s="12">
        <f t="shared" si="3"/>
        <v>0</v>
      </c>
      <c r="AA6" s="8"/>
      <c r="AB6" s="11" t="s">
        <v>168</v>
      </c>
      <c r="AC6" s="11" t="s">
        <v>168</v>
      </c>
      <c r="AD6" s="11" t="s">
        <v>169</v>
      </c>
      <c r="AE6" s="8" t="s">
        <v>306</v>
      </c>
      <c r="AF6" s="8" t="s">
        <v>379</v>
      </c>
      <c r="AG6" s="21" t="s">
        <v>380</v>
      </c>
    </row>
    <row r="7" spans="1:33" s="5" customFormat="1">
      <c r="A7" s="6">
        <v>46151</v>
      </c>
      <c r="B7" s="17" t="s">
        <v>153</v>
      </c>
      <c r="C7" s="8" t="s">
        <v>185</v>
      </c>
      <c r="D7" s="9">
        <v>5.0034722222222223E-2</v>
      </c>
      <c r="E7" s="23" t="s">
        <v>322</v>
      </c>
      <c r="F7" s="10">
        <v>11.9</v>
      </c>
      <c r="G7" s="10">
        <v>10.5</v>
      </c>
      <c r="H7" s="10">
        <v>11.1</v>
      </c>
      <c r="I7" s="10">
        <v>12.6</v>
      </c>
      <c r="J7" s="10">
        <v>12.7</v>
      </c>
      <c r="K7" s="10">
        <v>13.5</v>
      </c>
      <c r="L7" s="18">
        <f t="shared" si="0"/>
        <v>33.5</v>
      </c>
      <c r="M7" s="18">
        <f t="shared" si="1"/>
        <v>38.799999999999997</v>
      </c>
      <c r="N7" s="19">
        <f t="shared" si="2"/>
        <v>58.8</v>
      </c>
      <c r="O7" s="11" t="s">
        <v>177</v>
      </c>
      <c r="P7" s="11" t="s">
        <v>175</v>
      </c>
      <c r="Q7" s="13" t="s">
        <v>323</v>
      </c>
      <c r="R7" s="13" t="s">
        <v>256</v>
      </c>
      <c r="S7" s="13" t="s">
        <v>256</v>
      </c>
      <c r="T7" s="12">
        <v>8.5</v>
      </c>
      <c r="U7" s="12">
        <v>8.9</v>
      </c>
      <c r="V7" s="11" t="s">
        <v>168</v>
      </c>
      <c r="W7" s="12">
        <v>0.4</v>
      </c>
      <c r="X7" s="12"/>
      <c r="Y7" s="12">
        <v>0.4</v>
      </c>
      <c r="Z7" s="12">
        <f t="shared" si="3"/>
        <v>0</v>
      </c>
      <c r="AA7" s="8"/>
      <c r="AB7" s="11" t="s">
        <v>168</v>
      </c>
      <c r="AC7" s="11" t="s">
        <v>169</v>
      </c>
      <c r="AD7" s="11" t="s">
        <v>169</v>
      </c>
      <c r="AE7" s="8" t="s">
        <v>306</v>
      </c>
      <c r="AF7" s="8" t="s">
        <v>372</v>
      </c>
      <c r="AG7" s="21" t="s">
        <v>404</v>
      </c>
    </row>
    <row r="8" spans="1:33" s="5" customFormat="1">
      <c r="A8" s="6">
        <v>46152</v>
      </c>
      <c r="B8" s="17" t="s">
        <v>156</v>
      </c>
      <c r="C8" s="8" t="s">
        <v>176</v>
      </c>
      <c r="D8" s="9">
        <v>5.0092592592592591E-2</v>
      </c>
      <c r="E8" s="23" t="s">
        <v>340</v>
      </c>
      <c r="F8" s="10">
        <v>12</v>
      </c>
      <c r="G8" s="10">
        <v>10.6</v>
      </c>
      <c r="H8" s="10">
        <v>11.9</v>
      </c>
      <c r="I8" s="10">
        <v>12.7</v>
      </c>
      <c r="J8" s="10">
        <v>12.2</v>
      </c>
      <c r="K8" s="10">
        <v>13.4</v>
      </c>
      <c r="L8" s="18">
        <f t="shared" si="0"/>
        <v>34.5</v>
      </c>
      <c r="M8" s="18">
        <f t="shared" si="1"/>
        <v>38.299999999999997</v>
      </c>
      <c r="N8" s="19">
        <f t="shared" si="2"/>
        <v>59.400000000000006</v>
      </c>
      <c r="O8" s="11" t="s">
        <v>177</v>
      </c>
      <c r="P8" s="11" t="s">
        <v>175</v>
      </c>
      <c r="Q8" s="13" t="s">
        <v>255</v>
      </c>
      <c r="R8" s="13" t="s">
        <v>179</v>
      </c>
      <c r="S8" s="13" t="s">
        <v>315</v>
      </c>
      <c r="T8" s="12">
        <v>5.0999999999999996</v>
      </c>
      <c r="U8" s="12">
        <v>5.2</v>
      </c>
      <c r="V8" s="11" t="s">
        <v>167</v>
      </c>
      <c r="W8" s="12">
        <v>0.2</v>
      </c>
      <c r="X8" s="12"/>
      <c r="Y8" s="12">
        <v>0.3</v>
      </c>
      <c r="Z8" s="12">
        <f t="shared" si="3"/>
        <v>-9.9999999999999978E-2</v>
      </c>
      <c r="AA8" s="8"/>
      <c r="AB8" s="11" t="s">
        <v>168</v>
      </c>
      <c r="AC8" s="11" t="s">
        <v>168</v>
      </c>
      <c r="AD8" s="11" t="s">
        <v>168</v>
      </c>
      <c r="AE8" s="8"/>
      <c r="AF8" s="8" t="s">
        <v>400</v>
      </c>
      <c r="AG8" s="21" t="s">
        <v>401</v>
      </c>
    </row>
    <row r="9" spans="1:33" s="5" customFormat="1">
      <c r="A9" s="6">
        <v>46152</v>
      </c>
      <c r="B9" s="17" t="s">
        <v>153</v>
      </c>
      <c r="C9" s="8" t="s">
        <v>176</v>
      </c>
      <c r="D9" s="9">
        <v>4.9375000000000002E-2</v>
      </c>
      <c r="E9" s="23" t="s">
        <v>348</v>
      </c>
      <c r="F9" s="10">
        <v>12</v>
      </c>
      <c r="G9" s="10">
        <v>10.6</v>
      </c>
      <c r="H9" s="10">
        <v>11.5</v>
      </c>
      <c r="I9" s="10">
        <v>12.8</v>
      </c>
      <c r="J9" s="10">
        <v>12.1</v>
      </c>
      <c r="K9" s="10">
        <v>12.6</v>
      </c>
      <c r="L9" s="18">
        <f t="shared" si="0"/>
        <v>34.1</v>
      </c>
      <c r="M9" s="18">
        <f t="shared" si="1"/>
        <v>37.5</v>
      </c>
      <c r="N9" s="19">
        <f t="shared" si="2"/>
        <v>59.000000000000007</v>
      </c>
      <c r="O9" s="11" t="s">
        <v>177</v>
      </c>
      <c r="P9" s="11" t="s">
        <v>178</v>
      </c>
      <c r="Q9" s="13" t="s">
        <v>255</v>
      </c>
      <c r="R9" s="13" t="s">
        <v>349</v>
      </c>
      <c r="S9" s="13" t="s">
        <v>350</v>
      </c>
      <c r="T9" s="12">
        <v>5.0999999999999996</v>
      </c>
      <c r="U9" s="12">
        <v>5.2</v>
      </c>
      <c r="V9" s="11" t="s">
        <v>167</v>
      </c>
      <c r="W9" s="12">
        <v>-0.3</v>
      </c>
      <c r="X9" s="12"/>
      <c r="Y9" s="12">
        <v>-0.2</v>
      </c>
      <c r="Z9" s="12">
        <f t="shared" si="3"/>
        <v>-9.9999999999999978E-2</v>
      </c>
      <c r="AA9" s="8"/>
      <c r="AB9" s="11" t="s">
        <v>169</v>
      </c>
      <c r="AC9" s="11" t="s">
        <v>168</v>
      </c>
      <c r="AD9" s="11" t="s">
        <v>168</v>
      </c>
      <c r="AE9" s="8"/>
      <c r="AF9" s="8" t="s">
        <v>391</v>
      </c>
      <c r="AG9" s="21" t="s">
        <v>392</v>
      </c>
    </row>
    <row r="10" spans="1:33" s="5" customFormat="1">
      <c r="A10" s="6">
        <v>46152</v>
      </c>
      <c r="B10" s="16" t="s">
        <v>153</v>
      </c>
      <c r="C10" s="8" t="s">
        <v>176</v>
      </c>
      <c r="D10" s="9">
        <v>0.05</v>
      </c>
      <c r="E10" s="23" t="s">
        <v>351</v>
      </c>
      <c r="F10" s="10">
        <v>11.9</v>
      </c>
      <c r="G10" s="10">
        <v>10.6</v>
      </c>
      <c r="H10" s="10">
        <v>11.8</v>
      </c>
      <c r="I10" s="10">
        <v>12.6</v>
      </c>
      <c r="J10" s="10">
        <v>12.2</v>
      </c>
      <c r="K10" s="10">
        <v>12.9</v>
      </c>
      <c r="L10" s="18">
        <f t="shared" si="0"/>
        <v>34.299999999999997</v>
      </c>
      <c r="M10" s="18">
        <f t="shared" si="1"/>
        <v>37.699999999999996</v>
      </c>
      <c r="N10" s="19">
        <f t="shared" si="2"/>
        <v>59.099999999999994</v>
      </c>
      <c r="O10" s="11" t="s">
        <v>177</v>
      </c>
      <c r="P10" s="11" t="s">
        <v>178</v>
      </c>
      <c r="Q10" s="13" t="s">
        <v>352</v>
      </c>
      <c r="R10" s="13" t="s">
        <v>255</v>
      </c>
      <c r="S10" s="13" t="s">
        <v>353</v>
      </c>
      <c r="T10" s="12">
        <v>5.0999999999999996</v>
      </c>
      <c r="U10" s="12">
        <v>5.2</v>
      </c>
      <c r="V10" s="11" t="s">
        <v>167</v>
      </c>
      <c r="W10" s="12">
        <v>0.1</v>
      </c>
      <c r="X10" s="12"/>
      <c r="Y10" s="12">
        <v>0.2</v>
      </c>
      <c r="Z10" s="12">
        <f t="shared" si="3"/>
        <v>-0.1</v>
      </c>
      <c r="AA10" s="8"/>
      <c r="AB10" s="11" t="s">
        <v>169</v>
      </c>
      <c r="AC10" s="11" t="s">
        <v>169</v>
      </c>
      <c r="AD10" s="11" t="s">
        <v>169</v>
      </c>
      <c r="AE10" s="8"/>
      <c r="AF10" s="8" t="s">
        <v>387</v>
      </c>
      <c r="AG10" s="21" t="s">
        <v>388</v>
      </c>
    </row>
    <row r="11" spans="1:33" s="5" customFormat="1">
      <c r="A11" s="6">
        <v>46158</v>
      </c>
      <c r="B11" s="17" t="s">
        <v>156</v>
      </c>
      <c r="C11" s="8" t="s">
        <v>176</v>
      </c>
      <c r="D11" s="9">
        <v>5.0694444444444445E-2</v>
      </c>
      <c r="E11" s="23" t="s">
        <v>409</v>
      </c>
      <c r="F11" s="10">
        <v>12</v>
      </c>
      <c r="G11" s="10">
        <v>10.9</v>
      </c>
      <c r="H11" s="10">
        <v>11.7</v>
      </c>
      <c r="I11" s="10">
        <v>12.6</v>
      </c>
      <c r="J11" s="10">
        <v>12.3</v>
      </c>
      <c r="K11" s="10">
        <v>13.5</v>
      </c>
      <c r="L11" s="18">
        <f t="shared" si="0"/>
        <v>34.599999999999994</v>
      </c>
      <c r="M11" s="18">
        <f t="shared" si="1"/>
        <v>38.4</v>
      </c>
      <c r="N11" s="19">
        <f t="shared" si="2"/>
        <v>59.5</v>
      </c>
      <c r="O11" s="11" t="s">
        <v>177</v>
      </c>
      <c r="P11" s="11" t="s">
        <v>175</v>
      </c>
      <c r="Q11" s="13" t="s">
        <v>410</v>
      </c>
      <c r="R11" s="13" t="s">
        <v>218</v>
      </c>
      <c r="S11" s="13" t="s">
        <v>411</v>
      </c>
      <c r="T11" s="12">
        <v>2.9</v>
      </c>
      <c r="U11" s="12">
        <v>2.6</v>
      </c>
      <c r="V11" s="11" t="s">
        <v>169</v>
      </c>
      <c r="W11" s="12">
        <v>0.4</v>
      </c>
      <c r="X11" s="12"/>
      <c r="Y11" s="12">
        <v>0.4</v>
      </c>
      <c r="Z11" s="12">
        <f t="shared" si="3"/>
        <v>0</v>
      </c>
      <c r="AA11" s="8"/>
      <c r="AB11" s="11" t="s">
        <v>168</v>
      </c>
      <c r="AC11" s="11" t="s">
        <v>168</v>
      </c>
      <c r="AD11" s="11" t="s">
        <v>168</v>
      </c>
      <c r="AE11" s="8"/>
      <c r="AF11" s="8" t="s">
        <v>463</v>
      </c>
      <c r="AG11" s="21" t="s">
        <v>464</v>
      </c>
    </row>
    <row r="12" spans="1:33" s="5" customFormat="1">
      <c r="A12" s="6">
        <v>46158</v>
      </c>
      <c r="B12" s="16" t="s">
        <v>153</v>
      </c>
      <c r="C12" s="8" t="s">
        <v>176</v>
      </c>
      <c r="D12" s="9">
        <v>0.05</v>
      </c>
      <c r="E12" s="23" t="s">
        <v>418</v>
      </c>
      <c r="F12" s="10">
        <v>12</v>
      </c>
      <c r="G12" s="10">
        <v>11.1</v>
      </c>
      <c r="H12" s="10">
        <v>11.7</v>
      </c>
      <c r="I12" s="10">
        <v>12.4</v>
      </c>
      <c r="J12" s="10">
        <v>12.5</v>
      </c>
      <c r="K12" s="10">
        <v>12.3</v>
      </c>
      <c r="L12" s="18">
        <f t="shared" si="0"/>
        <v>34.799999999999997</v>
      </c>
      <c r="M12" s="18">
        <f t="shared" si="1"/>
        <v>37.200000000000003</v>
      </c>
      <c r="N12" s="19">
        <f t="shared" si="2"/>
        <v>59.699999999999996</v>
      </c>
      <c r="O12" s="11" t="s">
        <v>177</v>
      </c>
      <c r="P12" s="11" t="s">
        <v>178</v>
      </c>
      <c r="Q12" s="13" t="s">
        <v>235</v>
      </c>
      <c r="R12" s="13" t="s">
        <v>218</v>
      </c>
      <c r="S12" s="13" t="s">
        <v>336</v>
      </c>
      <c r="T12" s="12">
        <v>2.9</v>
      </c>
      <c r="U12" s="12">
        <v>2.6</v>
      </c>
      <c r="V12" s="11" t="s">
        <v>169</v>
      </c>
      <c r="W12" s="12">
        <v>0.1</v>
      </c>
      <c r="X12" s="12"/>
      <c r="Y12" s="12">
        <v>0</v>
      </c>
      <c r="Z12" s="12">
        <f t="shared" si="3"/>
        <v>0.1</v>
      </c>
      <c r="AA12" s="8"/>
      <c r="AB12" s="11" t="s">
        <v>169</v>
      </c>
      <c r="AC12" s="11" t="s">
        <v>168</v>
      </c>
      <c r="AD12" s="11" t="s">
        <v>168</v>
      </c>
      <c r="AE12" s="8"/>
      <c r="AF12" s="8" t="s">
        <v>473</v>
      </c>
      <c r="AG12" s="21" t="s">
        <v>474</v>
      </c>
    </row>
    <row r="13" spans="1:33" s="5" customFormat="1">
      <c r="A13" s="6">
        <v>46159</v>
      </c>
      <c r="B13" s="16" t="s">
        <v>156</v>
      </c>
      <c r="C13" s="8" t="s">
        <v>176</v>
      </c>
      <c r="D13" s="9">
        <v>5.0081018518518518E-2</v>
      </c>
      <c r="E13" s="23" t="s">
        <v>428</v>
      </c>
      <c r="F13" s="10">
        <v>12</v>
      </c>
      <c r="G13" s="10">
        <v>10.7</v>
      </c>
      <c r="H13" s="10">
        <v>11.9</v>
      </c>
      <c r="I13" s="10">
        <v>12.9</v>
      </c>
      <c r="J13" s="10">
        <v>12.3</v>
      </c>
      <c r="K13" s="10">
        <v>12.9</v>
      </c>
      <c r="L13" s="18">
        <f t="shared" si="0"/>
        <v>34.6</v>
      </c>
      <c r="M13" s="18">
        <f t="shared" si="1"/>
        <v>38.1</v>
      </c>
      <c r="N13" s="19">
        <f t="shared" si="2"/>
        <v>59.8</v>
      </c>
      <c r="O13" s="11" t="s">
        <v>177</v>
      </c>
      <c r="P13" s="11" t="s">
        <v>178</v>
      </c>
      <c r="Q13" s="13" t="s">
        <v>429</v>
      </c>
      <c r="R13" s="13" t="s">
        <v>201</v>
      </c>
      <c r="S13" s="13" t="s">
        <v>234</v>
      </c>
      <c r="T13" s="12">
        <v>1.9</v>
      </c>
      <c r="U13" s="12">
        <v>2.5</v>
      </c>
      <c r="V13" s="11" t="s">
        <v>169</v>
      </c>
      <c r="W13" s="12">
        <v>0.1</v>
      </c>
      <c r="X13" s="12"/>
      <c r="Y13" s="12">
        <v>0</v>
      </c>
      <c r="Z13" s="12">
        <f t="shared" si="3"/>
        <v>0.1</v>
      </c>
      <c r="AA13" s="8"/>
      <c r="AB13" s="11" t="s">
        <v>169</v>
      </c>
      <c r="AC13" s="11" t="s">
        <v>168</v>
      </c>
      <c r="AD13" s="11" t="s">
        <v>169</v>
      </c>
      <c r="AE13" s="8"/>
      <c r="AF13" s="8" t="s">
        <v>459</v>
      </c>
      <c r="AG13" s="21" t="s">
        <v>460</v>
      </c>
    </row>
    <row r="14" spans="1:33" s="5" customFormat="1">
      <c r="A14" s="6">
        <v>46159</v>
      </c>
      <c r="B14" s="17" t="s">
        <v>153</v>
      </c>
      <c r="C14" s="8" t="s">
        <v>176</v>
      </c>
      <c r="D14" s="9">
        <v>5.0034722222222223E-2</v>
      </c>
      <c r="E14" s="23" t="s">
        <v>443</v>
      </c>
      <c r="F14" s="10">
        <v>12.3</v>
      </c>
      <c r="G14" s="10">
        <v>11.5</v>
      </c>
      <c r="H14" s="10">
        <v>11.9</v>
      </c>
      <c r="I14" s="10">
        <v>12.4</v>
      </c>
      <c r="J14" s="10">
        <v>12</v>
      </c>
      <c r="K14" s="10">
        <v>12.2</v>
      </c>
      <c r="L14" s="18">
        <f t="shared" si="0"/>
        <v>35.700000000000003</v>
      </c>
      <c r="M14" s="18">
        <f t="shared" si="1"/>
        <v>36.599999999999994</v>
      </c>
      <c r="N14" s="19">
        <f t="shared" si="2"/>
        <v>60.1</v>
      </c>
      <c r="O14" s="11" t="s">
        <v>174</v>
      </c>
      <c r="P14" s="11" t="s">
        <v>178</v>
      </c>
      <c r="Q14" s="13" t="s">
        <v>199</v>
      </c>
      <c r="R14" s="13" t="s">
        <v>184</v>
      </c>
      <c r="S14" s="13" t="s">
        <v>321</v>
      </c>
      <c r="T14" s="12">
        <v>1.9</v>
      </c>
      <c r="U14" s="12">
        <v>2.5</v>
      </c>
      <c r="V14" s="11" t="s">
        <v>169</v>
      </c>
      <c r="W14" s="12">
        <v>0.4</v>
      </c>
      <c r="X14" s="12"/>
      <c r="Y14" s="12">
        <v>0.3</v>
      </c>
      <c r="Z14" s="12">
        <f t="shared" si="3"/>
        <v>0.10000000000000003</v>
      </c>
      <c r="AA14" s="8"/>
      <c r="AB14" s="11" t="s">
        <v>168</v>
      </c>
      <c r="AC14" s="11" t="s">
        <v>168</v>
      </c>
      <c r="AD14" s="11" t="s">
        <v>168</v>
      </c>
      <c r="AE14" s="8"/>
      <c r="AF14" s="8" t="s">
        <v>452</v>
      </c>
      <c r="AG14" s="21" t="s">
        <v>453</v>
      </c>
    </row>
    <row r="15" spans="1:33" s="5" customFormat="1">
      <c r="A15" s="6">
        <v>46165</v>
      </c>
      <c r="B15" s="17" t="s">
        <v>156</v>
      </c>
      <c r="C15" s="8" t="s">
        <v>185</v>
      </c>
      <c r="D15" s="9">
        <v>5.002314814814815E-2</v>
      </c>
      <c r="E15" s="23" t="s">
        <v>489</v>
      </c>
      <c r="F15" s="10">
        <v>12.1</v>
      </c>
      <c r="G15" s="10">
        <v>10.7</v>
      </c>
      <c r="H15" s="10">
        <v>11.8</v>
      </c>
      <c r="I15" s="10">
        <v>12.6</v>
      </c>
      <c r="J15" s="10">
        <v>12.3</v>
      </c>
      <c r="K15" s="10">
        <v>12.7</v>
      </c>
      <c r="L15" s="18">
        <f t="shared" si="0"/>
        <v>34.599999999999994</v>
      </c>
      <c r="M15" s="18">
        <f t="shared" si="1"/>
        <v>37.599999999999994</v>
      </c>
      <c r="N15" s="19">
        <f t="shared" si="2"/>
        <v>59.5</v>
      </c>
      <c r="O15" s="11" t="s">
        <v>177</v>
      </c>
      <c r="P15" s="11" t="s">
        <v>178</v>
      </c>
      <c r="Q15" s="13" t="s">
        <v>315</v>
      </c>
      <c r="R15" s="13" t="s">
        <v>264</v>
      </c>
      <c r="S15" s="13" t="s">
        <v>249</v>
      </c>
      <c r="T15" s="12">
        <v>10</v>
      </c>
      <c r="U15" s="12">
        <v>11.3</v>
      </c>
      <c r="V15" s="11" t="s">
        <v>169</v>
      </c>
      <c r="W15" s="12">
        <v>-0.4</v>
      </c>
      <c r="X15" s="12"/>
      <c r="Y15" s="12">
        <v>0.2</v>
      </c>
      <c r="Z15" s="12">
        <f t="shared" si="3"/>
        <v>-0.60000000000000009</v>
      </c>
      <c r="AA15" s="8"/>
      <c r="AB15" s="11" t="s">
        <v>169</v>
      </c>
      <c r="AC15" s="11" t="s">
        <v>169</v>
      </c>
      <c r="AD15" s="11" t="s">
        <v>169</v>
      </c>
      <c r="AE15" s="8" t="s">
        <v>306</v>
      </c>
      <c r="AF15" s="8" t="s">
        <v>490</v>
      </c>
      <c r="AG15" s="21" t="s">
        <v>491</v>
      </c>
    </row>
    <row r="16" spans="1:33" s="5" customFormat="1">
      <c r="A16" s="6">
        <v>46165</v>
      </c>
      <c r="B16" s="17" t="s">
        <v>153</v>
      </c>
      <c r="C16" s="8" t="s">
        <v>185</v>
      </c>
      <c r="D16" s="9">
        <v>0.05</v>
      </c>
      <c r="E16" s="23" t="s">
        <v>516</v>
      </c>
      <c r="F16" s="10">
        <v>12</v>
      </c>
      <c r="G16" s="10">
        <v>10.8</v>
      </c>
      <c r="H16" s="10">
        <v>11.5</v>
      </c>
      <c r="I16" s="10">
        <v>12.2</v>
      </c>
      <c r="J16" s="10">
        <v>12.2</v>
      </c>
      <c r="K16" s="10">
        <v>13.3</v>
      </c>
      <c r="L16" s="18">
        <f t="shared" si="0"/>
        <v>34.299999999999997</v>
      </c>
      <c r="M16" s="18">
        <f t="shared" si="1"/>
        <v>37.700000000000003</v>
      </c>
      <c r="N16" s="19">
        <f t="shared" si="2"/>
        <v>58.7</v>
      </c>
      <c r="O16" s="11" t="s">
        <v>177</v>
      </c>
      <c r="P16" s="11" t="s">
        <v>175</v>
      </c>
      <c r="Q16" s="13" t="s">
        <v>255</v>
      </c>
      <c r="R16" s="13" t="s">
        <v>517</v>
      </c>
      <c r="S16" s="13" t="s">
        <v>350</v>
      </c>
      <c r="T16" s="12">
        <v>10</v>
      </c>
      <c r="U16" s="12">
        <v>11.3</v>
      </c>
      <c r="V16" s="11" t="s">
        <v>169</v>
      </c>
      <c r="W16" s="12">
        <v>0.1</v>
      </c>
      <c r="X16" s="12"/>
      <c r="Y16" s="12">
        <v>0.5</v>
      </c>
      <c r="Z16" s="12">
        <f t="shared" si="3"/>
        <v>-0.4</v>
      </c>
      <c r="AA16" s="8"/>
      <c r="AB16" s="11" t="s">
        <v>168</v>
      </c>
      <c r="AC16" s="11" t="s">
        <v>169</v>
      </c>
      <c r="AD16" s="11" t="s">
        <v>169</v>
      </c>
      <c r="AE16" s="8" t="s">
        <v>306</v>
      </c>
      <c r="AF16" s="8" t="s">
        <v>528</v>
      </c>
      <c r="AG16" s="21" t="s">
        <v>529</v>
      </c>
    </row>
    <row r="17" spans="1:33" s="5" customFormat="1">
      <c r="A17" s="6">
        <v>46166</v>
      </c>
      <c r="B17" s="16" t="s">
        <v>156</v>
      </c>
      <c r="C17" s="8" t="s">
        <v>185</v>
      </c>
      <c r="D17" s="9">
        <v>5.0057870370370371E-2</v>
      </c>
      <c r="E17" s="23" t="s">
        <v>520</v>
      </c>
      <c r="F17" s="10">
        <v>12</v>
      </c>
      <c r="G17" s="10">
        <v>10.8</v>
      </c>
      <c r="H17" s="10">
        <v>11.5</v>
      </c>
      <c r="I17" s="10">
        <v>12.4</v>
      </c>
      <c r="J17" s="10">
        <v>12.5</v>
      </c>
      <c r="K17" s="10">
        <v>13.3</v>
      </c>
      <c r="L17" s="18">
        <f t="shared" si="0"/>
        <v>34.299999999999997</v>
      </c>
      <c r="M17" s="18">
        <f t="shared" si="1"/>
        <v>38.200000000000003</v>
      </c>
      <c r="N17" s="19">
        <f t="shared" si="2"/>
        <v>59.199999999999996</v>
      </c>
      <c r="O17" s="11" t="s">
        <v>177</v>
      </c>
      <c r="P17" s="11" t="s">
        <v>175</v>
      </c>
      <c r="Q17" s="13" t="s">
        <v>201</v>
      </c>
      <c r="R17" s="13" t="s">
        <v>204</v>
      </c>
      <c r="S17" s="13" t="s">
        <v>336</v>
      </c>
      <c r="T17" s="12">
        <v>8</v>
      </c>
      <c r="U17" s="12">
        <v>9.1</v>
      </c>
      <c r="V17" s="11" t="s">
        <v>167</v>
      </c>
      <c r="W17" s="12">
        <v>-0.1</v>
      </c>
      <c r="X17" s="12"/>
      <c r="Y17" s="12">
        <v>0.4</v>
      </c>
      <c r="Z17" s="12">
        <f t="shared" si="3"/>
        <v>-0.5</v>
      </c>
      <c r="AA17" s="8"/>
      <c r="AB17" s="11" t="s">
        <v>168</v>
      </c>
      <c r="AC17" s="11" t="s">
        <v>169</v>
      </c>
      <c r="AD17" s="11" t="s">
        <v>169</v>
      </c>
      <c r="AE17" s="8"/>
      <c r="AF17" s="8" t="s">
        <v>555</v>
      </c>
      <c r="AG17" s="21" t="s">
        <v>556</v>
      </c>
    </row>
    <row r="18" spans="1:33" s="5" customFormat="1">
      <c r="A18" s="6">
        <v>46166</v>
      </c>
      <c r="B18" s="17" t="s">
        <v>153</v>
      </c>
      <c r="C18" s="8" t="s">
        <v>185</v>
      </c>
      <c r="D18" s="9">
        <v>4.9351851851851855E-2</v>
      </c>
      <c r="E18" s="23" t="s">
        <v>525</v>
      </c>
      <c r="F18" s="10">
        <v>12.1</v>
      </c>
      <c r="G18" s="10">
        <v>11</v>
      </c>
      <c r="H18" s="10">
        <v>11.3</v>
      </c>
      <c r="I18" s="10">
        <v>11.9</v>
      </c>
      <c r="J18" s="10">
        <v>12.3</v>
      </c>
      <c r="K18" s="10">
        <v>12.8</v>
      </c>
      <c r="L18" s="18">
        <f t="shared" si="0"/>
        <v>34.400000000000006</v>
      </c>
      <c r="M18" s="18">
        <f t="shared" si="1"/>
        <v>37</v>
      </c>
      <c r="N18" s="19">
        <f t="shared" si="2"/>
        <v>58.600000000000009</v>
      </c>
      <c r="O18" s="11" t="s">
        <v>177</v>
      </c>
      <c r="P18" s="11" t="s">
        <v>178</v>
      </c>
      <c r="Q18" s="13" t="s">
        <v>267</v>
      </c>
      <c r="R18" s="13" t="s">
        <v>225</v>
      </c>
      <c r="S18" s="13" t="s">
        <v>349</v>
      </c>
      <c r="T18" s="12">
        <v>8</v>
      </c>
      <c r="U18" s="12">
        <v>9.1</v>
      </c>
      <c r="V18" s="11" t="s">
        <v>167</v>
      </c>
      <c r="W18" s="12">
        <v>-0.5</v>
      </c>
      <c r="X18" s="12"/>
      <c r="Y18" s="12">
        <v>-0.1</v>
      </c>
      <c r="Z18" s="12">
        <f t="shared" si="3"/>
        <v>-0.4</v>
      </c>
      <c r="AA18" s="8"/>
      <c r="AB18" s="11" t="s">
        <v>169</v>
      </c>
      <c r="AC18" s="11" t="s">
        <v>169</v>
      </c>
      <c r="AD18" s="11" t="s">
        <v>169</v>
      </c>
      <c r="AE18" s="8"/>
      <c r="AF18" s="8" t="s">
        <v>536</v>
      </c>
      <c r="AG18" s="21" t="s">
        <v>537</v>
      </c>
    </row>
    <row r="19" spans="1:33" s="5" customFormat="1">
      <c r="A19" s="6">
        <v>46166</v>
      </c>
      <c r="B19" s="17" t="s">
        <v>155</v>
      </c>
      <c r="C19" s="8" t="s">
        <v>185</v>
      </c>
      <c r="D19" s="9">
        <v>4.9340277777777775E-2</v>
      </c>
      <c r="E19" s="23" t="s">
        <v>531</v>
      </c>
      <c r="F19" s="10">
        <v>12</v>
      </c>
      <c r="G19" s="10">
        <v>10.8</v>
      </c>
      <c r="H19" s="10">
        <v>12.1</v>
      </c>
      <c r="I19" s="10">
        <v>12.5</v>
      </c>
      <c r="J19" s="10">
        <v>11.9</v>
      </c>
      <c r="K19" s="10">
        <v>12</v>
      </c>
      <c r="L19" s="18">
        <f t="shared" si="0"/>
        <v>34.9</v>
      </c>
      <c r="M19" s="18">
        <f t="shared" si="1"/>
        <v>36.4</v>
      </c>
      <c r="N19" s="19">
        <f t="shared" si="2"/>
        <v>59.3</v>
      </c>
      <c r="O19" s="11" t="s">
        <v>174</v>
      </c>
      <c r="P19" s="11" t="s">
        <v>178</v>
      </c>
      <c r="Q19" s="13" t="s">
        <v>260</v>
      </c>
      <c r="R19" s="13" t="s">
        <v>333</v>
      </c>
      <c r="S19" s="13" t="s">
        <v>323</v>
      </c>
      <c r="T19" s="12">
        <v>8</v>
      </c>
      <c r="U19" s="12">
        <v>9.1</v>
      </c>
      <c r="V19" s="11" t="s">
        <v>167</v>
      </c>
      <c r="W19" s="12">
        <v>0</v>
      </c>
      <c r="X19" s="12"/>
      <c r="Y19" s="12">
        <v>0.3</v>
      </c>
      <c r="Z19" s="12">
        <f t="shared" si="3"/>
        <v>-0.3</v>
      </c>
      <c r="AA19" s="8"/>
      <c r="AB19" s="11" t="s">
        <v>168</v>
      </c>
      <c r="AC19" s="11" t="s">
        <v>168</v>
      </c>
      <c r="AD19" s="11" t="s">
        <v>169</v>
      </c>
      <c r="AE19" s="8"/>
      <c r="AF19" s="8" t="s">
        <v>543</v>
      </c>
      <c r="AG19" s="21" t="s">
        <v>544</v>
      </c>
    </row>
  </sheetData>
  <autoFilter ref="A1:AF5" xr:uid="{00000000-0009-0000-0000-00000A000000}">
    <sortState xmlns:xlrd2="http://schemas.microsoft.com/office/spreadsheetml/2017/richdata2" ref="A2:AF57">
      <sortCondition ref="D1:D57"/>
    </sortState>
  </autoFilter>
  <phoneticPr fontId="11"/>
  <conditionalFormatting sqref="F2:K2">
    <cfRule type="colorScale" priority="1398">
      <colorScale>
        <cfvo type="min"/>
        <cfvo type="percentile" val="50"/>
        <cfvo type="max"/>
        <color rgb="FFF8696B"/>
        <color rgb="FFFFEB84"/>
        <color rgb="FF63BE7B"/>
      </colorScale>
    </cfRule>
  </conditionalFormatting>
  <conditionalFormatting sqref="F3:K4">
    <cfRule type="colorScale" priority="1794">
      <colorScale>
        <cfvo type="min"/>
        <cfvo type="percentile" val="50"/>
        <cfvo type="max"/>
        <color rgb="FFF8696B"/>
        <color rgb="FFFFEB84"/>
        <color rgb="FF63BE7B"/>
      </colorScale>
    </cfRule>
  </conditionalFormatting>
  <conditionalFormatting sqref="F5:K5">
    <cfRule type="colorScale" priority="1828">
      <colorScale>
        <cfvo type="min"/>
        <cfvo type="percentile" val="50"/>
        <cfvo type="max"/>
        <color rgb="FFF8696B"/>
        <color rgb="FFFFEB84"/>
        <color rgb="FF63BE7B"/>
      </colorScale>
    </cfRule>
  </conditionalFormatting>
  <conditionalFormatting sqref="F6:K10">
    <cfRule type="colorScale" priority="16">
      <colorScale>
        <cfvo type="min"/>
        <cfvo type="percentile" val="50"/>
        <cfvo type="max"/>
        <color rgb="FFF8696B"/>
        <color rgb="FFFFEB84"/>
        <color rgb="FF63BE7B"/>
      </colorScale>
    </cfRule>
  </conditionalFormatting>
  <conditionalFormatting sqref="F11:K14">
    <cfRule type="colorScale" priority="8">
      <colorScale>
        <cfvo type="min"/>
        <cfvo type="percentile" val="50"/>
        <cfvo type="max"/>
        <color rgb="FFF8696B"/>
        <color rgb="FFFFEB84"/>
        <color rgb="FF63BE7B"/>
      </colorScale>
    </cfRule>
  </conditionalFormatting>
  <conditionalFormatting sqref="F15:K19">
    <cfRule type="colorScale" priority="4">
      <colorScale>
        <cfvo type="min"/>
        <cfvo type="percentile" val="50"/>
        <cfvo type="max"/>
        <color rgb="FFF8696B"/>
        <color rgb="FFFFEB84"/>
        <color rgb="FF63BE7B"/>
      </colorScale>
    </cfRule>
  </conditionalFormatting>
  <conditionalFormatting sqref="V2:V19">
    <cfRule type="containsText" dxfId="33" priority="149" operator="containsText" text="D">
      <formula>NOT(ISERROR(SEARCH("D",V2)))</formula>
    </cfRule>
    <cfRule type="containsText" dxfId="32" priority="150" operator="containsText" text="S">
      <formula>NOT(ISERROR(SEARCH("S",V2)))</formula>
    </cfRule>
    <cfRule type="containsText" dxfId="31" priority="151" operator="containsText" text="F">
      <formula>NOT(ISERROR(SEARCH("F",V2)))</formula>
    </cfRule>
    <cfRule type="containsText" dxfId="30" priority="152" operator="containsText" text="E">
      <formula>NOT(ISERROR(SEARCH("E",V2)))</formula>
    </cfRule>
    <cfRule type="containsText" dxfId="29" priority="153" operator="containsText" text="B">
      <formula>NOT(ISERROR(SEARCH("B",V2)))</formula>
    </cfRule>
    <cfRule type="containsText" dxfId="28" priority="154" operator="containsText" text="A">
      <formula>NOT(ISERROR(SEARCH("A",V2)))</formula>
    </cfRule>
  </conditionalFormatting>
  <conditionalFormatting sqref="AB6:AD7">
    <cfRule type="containsText" dxfId="27" priority="14" operator="containsText" text="B">
      <formula>NOT(ISERROR(SEARCH("B",AB6)))</formula>
    </cfRule>
    <cfRule type="containsText" dxfId="26" priority="15" operator="containsText" text="A">
      <formula>NOT(ISERROR(SEARCH("A",AB6)))</formula>
    </cfRule>
  </conditionalFormatting>
  <conditionalFormatting sqref="AB2:AE5">
    <cfRule type="containsText" dxfId="25" priority="17" operator="containsText" text="E">
      <formula>NOT(ISERROR(SEARCH("E",AB2)))</formula>
    </cfRule>
    <cfRule type="containsText" dxfId="24" priority="18" operator="containsText" text="B">
      <formula>NOT(ISERROR(SEARCH("B",AB2)))</formula>
    </cfRule>
    <cfRule type="containsText" dxfId="23" priority="19" operator="containsText" text="A">
      <formula>NOT(ISERROR(SEARCH("A",AB2)))</formula>
    </cfRule>
  </conditionalFormatting>
  <conditionalFormatting sqref="AB5:AE19">
    <cfRule type="containsText" dxfId="22" priority="1" operator="containsText" text="E">
      <formula>NOT(ISERROR(SEARCH("E",AB5)))</formula>
    </cfRule>
  </conditionalFormatting>
  <conditionalFormatting sqref="AB8:AE19">
    <cfRule type="containsText" dxfId="21" priority="2" operator="containsText" text="B">
      <formula>NOT(ISERROR(SEARCH("B",AB8)))</formula>
    </cfRule>
    <cfRule type="containsText" dxfId="20" priority="3" operator="containsText" text="A">
      <formula>NOT(ISERROR(SEARCH("A",AB8)))</formula>
    </cfRule>
  </conditionalFormatting>
  <conditionalFormatting sqref="AE5:AE19">
    <cfRule type="containsText" dxfId="19" priority="10" operator="containsText" text="B">
      <formula>NOT(ISERROR(SEARCH("B",AE5)))</formula>
    </cfRule>
    <cfRule type="containsText" dxfId="18" priority="11" operator="containsText" text="A">
      <formula>NOT(ISERROR(SEARCH("A",AE5)))</formula>
    </cfRule>
  </conditionalFormatting>
  <dataValidations count="2">
    <dataValidation type="list" allowBlank="1" showInputMessage="1" showErrorMessage="1" sqref="AE2:AE4 AE6:AE7" xr:uid="{00000000-0002-0000-0A00-000000000000}">
      <formula1>"強風,外差し,イン先行,凍結防止"</formula1>
    </dataValidation>
    <dataValidation type="list" allowBlank="1" showInputMessage="1" showErrorMessage="1" sqref="AE5 AE8:AE19" xr:uid="{82F61A45-5109-6C4E-8E51-BE9BCCC05877}">
      <formula1>"強風,外差し,イン先行,タフ"</formula1>
    </dataValidation>
  </dataValidations>
  <pageMargins left="0.7" right="0.7" top="0.75" bottom="0.75" header="0.3" footer="0.3"/>
  <pageSetup paperSize="9" orientation="portrait" horizontalDpi="4294967292" verticalDpi="4294967292"/>
  <ignoredErrors>
    <ignoredError sqref="L2:N5 L6:N10 L11:N14 L15:N2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M27"/>
  <sheetViews>
    <sheetView zoomScaleNormal="100" workbookViewId="0">
      <pane xSplit="5" ySplit="1" topLeftCell="Y2" activePane="bottomRight" state="frozen"/>
      <selection activeCell="E24" sqref="E24"/>
      <selection pane="topRight" activeCell="E24" sqref="E24"/>
      <selection pane="bottomLeft" activeCell="E24" sqref="E24"/>
      <selection pane="bottomRight" activeCell="AC6" sqref="AC6"/>
    </sheetView>
  </sheetViews>
  <sheetFormatPr baseColWidth="10" defaultColWidth="8.83203125" defaultRowHeight="15"/>
  <cols>
    <col min="1" max="1" width="10" bestFit="1" customWidth="1"/>
    <col min="2" max="2" width="8.1640625" customWidth="1"/>
    <col min="5" max="5" width="18.33203125" customWidth="1"/>
    <col min="23" max="25" width="16.6640625" customWidth="1"/>
    <col min="30" max="30" width="5.33203125" customWidth="1"/>
    <col min="33" max="33" width="8.83203125" hidden="1" customWidth="1"/>
    <col min="38" max="39" width="150.83203125" customWidth="1"/>
  </cols>
  <sheetData>
    <row r="1" spans="1:39" s="5" customFormat="1">
      <c r="A1" s="1" t="s">
        <v>33</v>
      </c>
      <c r="B1" s="1" t="s">
        <v>67</v>
      </c>
      <c r="C1" s="1" t="s">
        <v>35</v>
      </c>
      <c r="D1" s="1" t="s">
        <v>68</v>
      </c>
      <c r="E1" s="1" t="s">
        <v>173</v>
      </c>
      <c r="F1" s="1" t="s">
        <v>69</v>
      </c>
      <c r="G1" s="1" t="s">
        <v>70</v>
      </c>
      <c r="H1" s="1" t="s">
        <v>71</v>
      </c>
      <c r="I1" s="1" t="s">
        <v>72</v>
      </c>
      <c r="J1" s="1" t="s">
        <v>73</v>
      </c>
      <c r="K1" s="1" t="s">
        <v>74</v>
      </c>
      <c r="L1" s="1" t="s">
        <v>87</v>
      </c>
      <c r="M1" s="1" t="s">
        <v>88</v>
      </c>
      <c r="N1" s="1" t="s">
        <v>89</v>
      </c>
      <c r="O1" s="1" t="s">
        <v>38</v>
      </c>
      <c r="P1" s="1" t="s">
        <v>60</v>
      </c>
      <c r="Q1" s="1" t="s">
        <v>39</v>
      </c>
      <c r="R1" s="1" t="s">
        <v>40</v>
      </c>
      <c r="S1" s="1" t="s">
        <v>171</v>
      </c>
      <c r="T1" s="1" t="s">
        <v>181</v>
      </c>
      <c r="U1" s="2" t="s">
        <v>90</v>
      </c>
      <c r="V1" s="2" t="s">
        <v>42</v>
      </c>
      <c r="W1" s="3" t="s">
        <v>43</v>
      </c>
      <c r="X1" s="3" t="s">
        <v>44</v>
      </c>
      <c r="Y1" s="3" t="s">
        <v>45</v>
      </c>
      <c r="Z1" s="4" t="s">
        <v>117</v>
      </c>
      <c r="AA1" s="4" t="s">
        <v>118</v>
      </c>
      <c r="AB1" s="4" t="s">
        <v>163</v>
      </c>
      <c r="AC1" s="4" t="s">
        <v>9</v>
      </c>
      <c r="AD1" s="4" t="s">
        <v>77</v>
      </c>
      <c r="AE1" s="4" t="s">
        <v>10</v>
      </c>
      <c r="AF1" s="4" t="s">
        <v>11</v>
      </c>
      <c r="AG1" s="4"/>
      <c r="AH1" s="4" t="s">
        <v>12</v>
      </c>
      <c r="AI1" s="4" t="s">
        <v>13</v>
      </c>
      <c r="AJ1" s="4" t="s">
        <v>46</v>
      </c>
      <c r="AK1" s="4" t="s">
        <v>91</v>
      </c>
      <c r="AL1" s="1" t="s">
        <v>92</v>
      </c>
      <c r="AM1" s="1" t="s">
        <v>119</v>
      </c>
    </row>
    <row r="2" spans="1:39" s="5" customFormat="1">
      <c r="A2" s="6">
        <v>46144</v>
      </c>
      <c r="B2" s="16" t="s">
        <v>157</v>
      </c>
      <c r="C2" s="8" t="s">
        <v>198</v>
      </c>
      <c r="D2" s="9">
        <v>7.9259259259259265E-2</v>
      </c>
      <c r="E2" s="8" t="s">
        <v>197</v>
      </c>
      <c r="F2" s="10">
        <v>12.7</v>
      </c>
      <c r="G2" s="10">
        <v>11.2</v>
      </c>
      <c r="H2" s="10">
        <v>12.7</v>
      </c>
      <c r="I2" s="10">
        <v>12.8</v>
      </c>
      <c r="J2" s="10">
        <v>12.3</v>
      </c>
      <c r="K2" s="10">
        <v>12.4</v>
      </c>
      <c r="L2" s="10">
        <v>12.9</v>
      </c>
      <c r="M2" s="10">
        <v>13.6</v>
      </c>
      <c r="N2" s="10">
        <v>14.2</v>
      </c>
      <c r="O2" s="18">
        <f t="shared" ref="O2:O8" si="0">SUM(F2:H2)</f>
        <v>36.599999999999994</v>
      </c>
      <c r="P2" s="18">
        <f t="shared" ref="P2:P8" si="1">SUM(I2:K2)</f>
        <v>37.5</v>
      </c>
      <c r="Q2" s="18">
        <f t="shared" ref="Q2:Q8" si="2">SUM(L2:N2)</f>
        <v>40.700000000000003</v>
      </c>
      <c r="R2" s="19">
        <f t="shared" ref="R2:R8" si="3">SUM(F2:J2)</f>
        <v>61.699999999999989</v>
      </c>
      <c r="S2" s="19">
        <f t="shared" ref="S2:S8" si="4">SUM(J2:N2)</f>
        <v>65.400000000000006</v>
      </c>
      <c r="T2" s="19">
        <f>SUM(K2:N2)</f>
        <v>53.099999999999994</v>
      </c>
      <c r="U2" s="11" t="s">
        <v>177</v>
      </c>
      <c r="V2" s="11" t="s">
        <v>175</v>
      </c>
      <c r="W2" s="13" t="s">
        <v>199</v>
      </c>
      <c r="X2" s="13" t="s">
        <v>200</v>
      </c>
      <c r="Y2" s="13" t="s">
        <v>201</v>
      </c>
      <c r="Z2" s="12">
        <v>16</v>
      </c>
      <c r="AA2" s="12">
        <v>18.100000000000001</v>
      </c>
      <c r="AB2" s="11" t="s">
        <v>169</v>
      </c>
      <c r="AC2" s="12"/>
      <c r="AD2" s="12"/>
      <c r="AE2" s="12"/>
      <c r="AF2" s="12">
        <f t="shared" ref="AF2:AF27" si="5">AC2-AE2+AD2</f>
        <v>0</v>
      </c>
      <c r="AG2" s="12"/>
      <c r="AH2" s="11"/>
      <c r="AI2" s="11"/>
      <c r="AJ2" s="11" t="s">
        <v>168</v>
      </c>
      <c r="AK2" s="8" t="s">
        <v>306</v>
      </c>
      <c r="AL2" s="8" t="s">
        <v>302</v>
      </c>
      <c r="AM2" s="21" t="s">
        <v>303</v>
      </c>
    </row>
    <row r="3" spans="1:39" s="5" customFormat="1">
      <c r="A3" s="6">
        <v>46144</v>
      </c>
      <c r="B3" s="17" t="s">
        <v>153</v>
      </c>
      <c r="C3" s="8" t="s">
        <v>215</v>
      </c>
      <c r="D3" s="9">
        <v>7.9884259259259266E-2</v>
      </c>
      <c r="E3" s="8" t="s">
        <v>195</v>
      </c>
      <c r="F3" s="10">
        <v>13.1</v>
      </c>
      <c r="G3" s="10">
        <v>11.2</v>
      </c>
      <c r="H3" s="10">
        <v>12.7</v>
      </c>
      <c r="I3" s="10">
        <v>12.7</v>
      </c>
      <c r="J3" s="10">
        <v>12.1</v>
      </c>
      <c r="K3" s="10">
        <v>12.4</v>
      </c>
      <c r="L3" s="10">
        <v>13.1</v>
      </c>
      <c r="M3" s="10">
        <v>13.4</v>
      </c>
      <c r="N3" s="10">
        <v>14.5</v>
      </c>
      <c r="O3" s="18">
        <f t="shared" si="0"/>
        <v>37</v>
      </c>
      <c r="P3" s="18">
        <f t="shared" si="1"/>
        <v>37.199999999999996</v>
      </c>
      <c r="Q3" s="18">
        <f t="shared" si="2"/>
        <v>41</v>
      </c>
      <c r="R3" s="19">
        <f t="shared" si="3"/>
        <v>61.800000000000004</v>
      </c>
      <c r="S3" s="19">
        <f t="shared" si="4"/>
        <v>65.5</v>
      </c>
      <c r="T3" s="19">
        <f t="shared" ref="T3:T8" si="6">SUM(K3:N3)</f>
        <v>53.4</v>
      </c>
      <c r="U3" s="11" t="s">
        <v>177</v>
      </c>
      <c r="V3" s="11" t="s">
        <v>175</v>
      </c>
      <c r="W3" s="13" t="s">
        <v>183</v>
      </c>
      <c r="X3" s="13" t="s">
        <v>216</v>
      </c>
      <c r="Y3" s="13" t="s">
        <v>184</v>
      </c>
      <c r="Z3" s="12">
        <v>16</v>
      </c>
      <c r="AA3" s="12">
        <v>18.100000000000001</v>
      </c>
      <c r="AB3" s="11" t="s">
        <v>169</v>
      </c>
      <c r="AC3" s="12"/>
      <c r="AD3" s="12"/>
      <c r="AE3" s="12"/>
      <c r="AF3" s="12">
        <f t="shared" si="5"/>
        <v>0</v>
      </c>
      <c r="AG3" s="12"/>
      <c r="AH3" s="11"/>
      <c r="AI3" s="11"/>
      <c r="AJ3" s="11" t="s">
        <v>168</v>
      </c>
      <c r="AK3" s="8" t="s">
        <v>306</v>
      </c>
      <c r="AL3" s="8" t="s">
        <v>296</v>
      </c>
      <c r="AM3" s="21" t="s">
        <v>297</v>
      </c>
    </row>
    <row r="4" spans="1:39" s="5" customFormat="1">
      <c r="A4" s="6">
        <v>46144</v>
      </c>
      <c r="B4" s="17" t="s">
        <v>154</v>
      </c>
      <c r="C4" s="8" t="s">
        <v>221</v>
      </c>
      <c r="D4" s="9">
        <v>7.8495370370370368E-2</v>
      </c>
      <c r="E4" s="8" t="s">
        <v>194</v>
      </c>
      <c r="F4" s="10">
        <v>12.6</v>
      </c>
      <c r="G4" s="10">
        <v>11.1</v>
      </c>
      <c r="H4" s="10">
        <v>12.2</v>
      </c>
      <c r="I4" s="10">
        <v>12.9</v>
      </c>
      <c r="J4" s="10">
        <v>12.3</v>
      </c>
      <c r="K4" s="10">
        <v>12.2</v>
      </c>
      <c r="L4" s="10">
        <v>12.9</v>
      </c>
      <c r="M4" s="10">
        <v>13.7</v>
      </c>
      <c r="N4" s="10">
        <v>13.3</v>
      </c>
      <c r="O4" s="18">
        <f t="shared" si="0"/>
        <v>35.9</v>
      </c>
      <c r="P4" s="18">
        <f t="shared" si="1"/>
        <v>37.400000000000006</v>
      </c>
      <c r="Q4" s="18">
        <f t="shared" si="2"/>
        <v>39.900000000000006</v>
      </c>
      <c r="R4" s="19">
        <f t="shared" si="3"/>
        <v>61.099999999999994</v>
      </c>
      <c r="S4" s="19">
        <f t="shared" si="4"/>
        <v>64.399999999999991</v>
      </c>
      <c r="T4" s="19">
        <f t="shared" si="6"/>
        <v>52.099999999999994</v>
      </c>
      <c r="U4" s="11" t="s">
        <v>177</v>
      </c>
      <c r="V4" s="11" t="s">
        <v>175</v>
      </c>
      <c r="W4" s="13" t="s">
        <v>220</v>
      </c>
      <c r="X4" s="13" t="s">
        <v>222</v>
      </c>
      <c r="Y4" s="13" t="s">
        <v>223</v>
      </c>
      <c r="Z4" s="12">
        <v>16</v>
      </c>
      <c r="AA4" s="12">
        <v>18.100000000000001</v>
      </c>
      <c r="AB4" s="11" t="s">
        <v>169</v>
      </c>
      <c r="AC4" s="12"/>
      <c r="AD4" s="12"/>
      <c r="AE4" s="12"/>
      <c r="AF4" s="12">
        <f t="shared" si="5"/>
        <v>0</v>
      </c>
      <c r="AG4" s="12"/>
      <c r="AH4" s="11"/>
      <c r="AI4" s="11"/>
      <c r="AJ4" s="11" t="s">
        <v>167</v>
      </c>
      <c r="AK4" s="8" t="s">
        <v>306</v>
      </c>
      <c r="AL4" s="8" t="s">
        <v>290</v>
      </c>
      <c r="AM4" s="21" t="s">
        <v>291</v>
      </c>
    </row>
    <row r="5" spans="1:39" s="5" customFormat="1">
      <c r="A5" s="6">
        <v>46144</v>
      </c>
      <c r="B5" s="16" t="s">
        <v>158</v>
      </c>
      <c r="C5" s="8" t="s">
        <v>221</v>
      </c>
      <c r="D5" s="9">
        <v>7.7881944444444448E-2</v>
      </c>
      <c r="E5" s="8" t="s">
        <v>226</v>
      </c>
      <c r="F5" s="10">
        <v>12.8</v>
      </c>
      <c r="G5" s="10">
        <v>11.4</v>
      </c>
      <c r="H5" s="10">
        <v>12.7</v>
      </c>
      <c r="I5" s="10">
        <v>12.9</v>
      </c>
      <c r="J5" s="10">
        <v>12.5</v>
      </c>
      <c r="K5" s="10">
        <v>12.1</v>
      </c>
      <c r="L5" s="10">
        <v>13</v>
      </c>
      <c r="M5" s="10">
        <v>13</v>
      </c>
      <c r="N5" s="10">
        <v>12.5</v>
      </c>
      <c r="O5" s="18">
        <f t="shared" si="0"/>
        <v>36.900000000000006</v>
      </c>
      <c r="P5" s="18">
        <f t="shared" si="1"/>
        <v>37.5</v>
      </c>
      <c r="Q5" s="18">
        <f t="shared" si="2"/>
        <v>38.5</v>
      </c>
      <c r="R5" s="19">
        <f t="shared" si="3"/>
        <v>62.300000000000004</v>
      </c>
      <c r="S5" s="19">
        <f t="shared" si="4"/>
        <v>63.1</v>
      </c>
      <c r="T5" s="19">
        <f t="shared" si="6"/>
        <v>50.6</v>
      </c>
      <c r="U5" s="11" t="s">
        <v>174</v>
      </c>
      <c r="V5" s="11" t="s">
        <v>187</v>
      </c>
      <c r="W5" s="13" t="s">
        <v>227</v>
      </c>
      <c r="X5" s="13" t="s">
        <v>219</v>
      </c>
      <c r="Y5" s="13" t="s">
        <v>228</v>
      </c>
      <c r="Z5" s="12">
        <v>16</v>
      </c>
      <c r="AA5" s="12">
        <v>18.100000000000001</v>
      </c>
      <c r="AB5" s="11" t="s">
        <v>169</v>
      </c>
      <c r="AC5" s="12"/>
      <c r="AD5" s="12"/>
      <c r="AE5" s="12"/>
      <c r="AF5" s="12">
        <f t="shared" si="5"/>
        <v>0</v>
      </c>
      <c r="AG5" s="12"/>
      <c r="AH5" s="11"/>
      <c r="AI5" s="11"/>
      <c r="AJ5" s="11" t="s">
        <v>168</v>
      </c>
      <c r="AK5" s="8" t="s">
        <v>306</v>
      </c>
      <c r="AL5" s="8" t="s">
        <v>231</v>
      </c>
      <c r="AM5" s="21" t="s">
        <v>232</v>
      </c>
    </row>
    <row r="6" spans="1:39" s="5" customFormat="1">
      <c r="A6" s="6">
        <v>46145</v>
      </c>
      <c r="B6" s="17" t="s">
        <v>156</v>
      </c>
      <c r="C6" s="8" t="s">
        <v>185</v>
      </c>
      <c r="D6" s="9">
        <v>7.9872685185185185E-2</v>
      </c>
      <c r="E6" s="8" t="s">
        <v>242</v>
      </c>
      <c r="F6" s="10">
        <v>12.7</v>
      </c>
      <c r="G6" s="10">
        <v>10.8</v>
      </c>
      <c r="H6" s="10">
        <v>12.5</v>
      </c>
      <c r="I6" s="10">
        <v>13.4</v>
      </c>
      <c r="J6" s="10">
        <v>13</v>
      </c>
      <c r="K6" s="10">
        <v>13</v>
      </c>
      <c r="L6" s="10">
        <v>13.9</v>
      </c>
      <c r="M6" s="10">
        <v>12.9</v>
      </c>
      <c r="N6" s="10">
        <v>12.9</v>
      </c>
      <c r="O6" s="18">
        <f t="shared" si="0"/>
        <v>36</v>
      </c>
      <c r="P6" s="18">
        <f t="shared" si="1"/>
        <v>39.4</v>
      </c>
      <c r="Q6" s="18">
        <f t="shared" si="2"/>
        <v>39.700000000000003</v>
      </c>
      <c r="R6" s="19">
        <f t="shared" si="3"/>
        <v>62.4</v>
      </c>
      <c r="S6" s="19">
        <f t="shared" si="4"/>
        <v>65.7</v>
      </c>
      <c r="T6" s="19">
        <f t="shared" si="6"/>
        <v>52.699999999999996</v>
      </c>
      <c r="U6" s="11" t="s">
        <v>177</v>
      </c>
      <c r="V6" s="11" t="s">
        <v>187</v>
      </c>
      <c r="W6" s="13" t="s">
        <v>243</v>
      </c>
      <c r="X6" s="13" t="s">
        <v>201</v>
      </c>
      <c r="Y6" s="13" t="s">
        <v>244</v>
      </c>
      <c r="Z6" s="12">
        <v>7.5</v>
      </c>
      <c r="AA6" s="12">
        <v>10</v>
      </c>
      <c r="AB6" s="11" t="s">
        <v>167</v>
      </c>
      <c r="AC6" s="12"/>
      <c r="AD6" s="12"/>
      <c r="AE6" s="12"/>
      <c r="AF6" s="12">
        <f t="shared" si="5"/>
        <v>0</v>
      </c>
      <c r="AG6" s="12"/>
      <c r="AH6" s="11"/>
      <c r="AI6" s="11"/>
      <c r="AJ6" s="11" t="s">
        <v>169</v>
      </c>
      <c r="AK6" s="8"/>
      <c r="AL6" s="8" t="s">
        <v>284</v>
      </c>
      <c r="AM6" s="21" t="s">
        <v>285</v>
      </c>
    </row>
    <row r="7" spans="1:39" s="5" customFormat="1">
      <c r="A7" s="6">
        <v>46145</v>
      </c>
      <c r="B7" s="17" t="s">
        <v>153</v>
      </c>
      <c r="C7" s="8" t="s">
        <v>247</v>
      </c>
      <c r="D7" s="9">
        <v>7.8506944444444449E-2</v>
      </c>
      <c r="E7" s="8" t="s">
        <v>250</v>
      </c>
      <c r="F7" s="10">
        <v>12.9</v>
      </c>
      <c r="G7" s="10">
        <v>11.4</v>
      </c>
      <c r="H7" s="10">
        <v>12.7</v>
      </c>
      <c r="I7" s="10">
        <v>13.1</v>
      </c>
      <c r="J7" s="10">
        <v>12.3</v>
      </c>
      <c r="K7" s="10">
        <v>12.2</v>
      </c>
      <c r="L7" s="10">
        <v>13</v>
      </c>
      <c r="M7" s="10">
        <v>12.7</v>
      </c>
      <c r="N7" s="10">
        <v>13</v>
      </c>
      <c r="O7" s="18">
        <f t="shared" si="0"/>
        <v>37</v>
      </c>
      <c r="P7" s="18">
        <f t="shared" si="1"/>
        <v>37.599999999999994</v>
      </c>
      <c r="Q7" s="18">
        <f t="shared" si="2"/>
        <v>38.700000000000003</v>
      </c>
      <c r="R7" s="19">
        <f t="shared" si="3"/>
        <v>62.400000000000006</v>
      </c>
      <c r="S7" s="19">
        <f t="shared" si="4"/>
        <v>63.2</v>
      </c>
      <c r="T7" s="19">
        <f t="shared" si="6"/>
        <v>50.9</v>
      </c>
      <c r="U7" s="11" t="s">
        <v>174</v>
      </c>
      <c r="V7" s="11" t="s">
        <v>187</v>
      </c>
      <c r="W7" s="13" t="s">
        <v>225</v>
      </c>
      <c r="X7" s="13" t="s">
        <v>251</v>
      </c>
      <c r="Y7" s="13" t="s">
        <v>252</v>
      </c>
      <c r="Z7" s="12">
        <v>7.5</v>
      </c>
      <c r="AA7" s="12">
        <v>10</v>
      </c>
      <c r="AB7" s="11" t="s">
        <v>167</v>
      </c>
      <c r="AC7" s="12"/>
      <c r="AD7" s="12"/>
      <c r="AE7" s="12"/>
      <c r="AF7" s="12">
        <f t="shared" si="5"/>
        <v>0</v>
      </c>
      <c r="AG7" s="12"/>
      <c r="AH7" s="11"/>
      <c r="AI7" s="11"/>
      <c r="AJ7" s="11" t="s">
        <v>168</v>
      </c>
      <c r="AK7" s="8"/>
      <c r="AL7" s="8" t="s">
        <v>280</v>
      </c>
      <c r="AM7" s="21" t="s">
        <v>281</v>
      </c>
    </row>
    <row r="8" spans="1:39" s="5" customFormat="1">
      <c r="A8" s="6">
        <v>46145</v>
      </c>
      <c r="B8" s="16" t="s">
        <v>155</v>
      </c>
      <c r="C8" s="8" t="s">
        <v>185</v>
      </c>
      <c r="D8" s="9">
        <v>7.8541666666666662E-2</v>
      </c>
      <c r="E8" s="8" t="s">
        <v>193</v>
      </c>
      <c r="F8" s="10">
        <v>12.9</v>
      </c>
      <c r="G8" s="10">
        <v>11.5</v>
      </c>
      <c r="H8" s="10">
        <v>13.2</v>
      </c>
      <c r="I8" s="10">
        <v>13.4</v>
      </c>
      <c r="J8" s="10">
        <v>12.9</v>
      </c>
      <c r="K8" s="10">
        <v>12.5</v>
      </c>
      <c r="L8" s="10">
        <v>12.7</v>
      </c>
      <c r="M8" s="10">
        <v>12.1</v>
      </c>
      <c r="N8" s="10">
        <v>12.4</v>
      </c>
      <c r="O8" s="18">
        <f t="shared" si="0"/>
        <v>37.599999999999994</v>
      </c>
      <c r="P8" s="18">
        <f t="shared" si="1"/>
        <v>38.799999999999997</v>
      </c>
      <c r="Q8" s="18">
        <f t="shared" si="2"/>
        <v>37.199999999999996</v>
      </c>
      <c r="R8" s="19">
        <f t="shared" si="3"/>
        <v>63.899999999999991</v>
      </c>
      <c r="S8" s="19">
        <f t="shared" si="4"/>
        <v>62.599999999999994</v>
      </c>
      <c r="T8" s="19">
        <f t="shared" si="6"/>
        <v>49.699999999999996</v>
      </c>
      <c r="U8" s="11" t="s">
        <v>192</v>
      </c>
      <c r="V8" s="11" t="s">
        <v>245</v>
      </c>
      <c r="W8" s="13" t="s">
        <v>260</v>
      </c>
      <c r="X8" s="13" t="s">
        <v>199</v>
      </c>
      <c r="Y8" s="13" t="s">
        <v>261</v>
      </c>
      <c r="Z8" s="12">
        <v>7.5</v>
      </c>
      <c r="AA8" s="12">
        <v>10</v>
      </c>
      <c r="AB8" s="11" t="s">
        <v>167</v>
      </c>
      <c r="AC8" s="12"/>
      <c r="AD8" s="12"/>
      <c r="AE8" s="12"/>
      <c r="AF8" s="12">
        <f t="shared" si="5"/>
        <v>0</v>
      </c>
      <c r="AG8" s="12"/>
      <c r="AH8" s="11"/>
      <c r="AI8" s="11"/>
      <c r="AJ8" s="11" t="s">
        <v>168</v>
      </c>
      <c r="AK8" s="8"/>
      <c r="AL8" s="8" t="s">
        <v>274</v>
      </c>
      <c r="AM8" s="21" t="s">
        <v>275</v>
      </c>
    </row>
    <row r="9" spans="1:39" s="5" customFormat="1">
      <c r="A9" s="6">
        <v>46151</v>
      </c>
      <c r="B9" s="17" t="s">
        <v>156</v>
      </c>
      <c r="C9" s="8" t="s">
        <v>185</v>
      </c>
      <c r="D9" s="9">
        <v>7.9907407407407413E-2</v>
      </c>
      <c r="E9" s="8" t="s">
        <v>309</v>
      </c>
      <c r="F9" s="10">
        <v>13</v>
      </c>
      <c r="G9" s="10">
        <v>11.8</v>
      </c>
      <c r="H9" s="10">
        <v>13.2</v>
      </c>
      <c r="I9" s="10">
        <v>12.9</v>
      </c>
      <c r="J9" s="10">
        <v>12.3</v>
      </c>
      <c r="K9" s="10">
        <v>12.4</v>
      </c>
      <c r="L9" s="10">
        <v>13.1</v>
      </c>
      <c r="M9" s="10">
        <v>13.1</v>
      </c>
      <c r="N9" s="10">
        <v>13.6</v>
      </c>
      <c r="O9" s="18">
        <f t="shared" ref="O9:O14" si="7">SUM(F9:H9)</f>
        <v>38</v>
      </c>
      <c r="P9" s="18">
        <f t="shared" ref="P9:P14" si="8">SUM(I9:K9)</f>
        <v>37.6</v>
      </c>
      <c r="Q9" s="18">
        <f t="shared" ref="Q9:Q14" si="9">SUM(L9:N9)</f>
        <v>39.799999999999997</v>
      </c>
      <c r="R9" s="19">
        <f t="shared" ref="R9:R14" si="10">SUM(F9:J9)</f>
        <v>63.2</v>
      </c>
      <c r="S9" s="19">
        <f t="shared" ref="S9:S14" si="11">SUM(J9:N9)</f>
        <v>64.5</v>
      </c>
      <c r="T9" s="19">
        <f t="shared" ref="T9:T14" si="12">SUM(K9:N9)</f>
        <v>52.2</v>
      </c>
      <c r="U9" s="11" t="s">
        <v>174</v>
      </c>
      <c r="V9" s="11" t="s">
        <v>187</v>
      </c>
      <c r="W9" s="13" t="s">
        <v>310</v>
      </c>
      <c r="X9" s="13" t="s">
        <v>310</v>
      </c>
      <c r="Y9" s="13" t="s">
        <v>311</v>
      </c>
      <c r="Z9" s="12">
        <v>8.5</v>
      </c>
      <c r="AA9" s="12">
        <v>8.9</v>
      </c>
      <c r="AB9" s="11" t="s">
        <v>168</v>
      </c>
      <c r="AC9" s="12">
        <v>1.5</v>
      </c>
      <c r="AD9" s="12"/>
      <c r="AE9" s="12">
        <v>0.5</v>
      </c>
      <c r="AF9" s="12">
        <f t="shared" si="5"/>
        <v>1</v>
      </c>
      <c r="AG9" s="12"/>
      <c r="AH9" s="11" t="s">
        <v>168</v>
      </c>
      <c r="AI9" s="11" t="s">
        <v>168</v>
      </c>
      <c r="AJ9" s="11" t="s">
        <v>168</v>
      </c>
      <c r="AK9" s="8" t="s">
        <v>306</v>
      </c>
      <c r="AL9" s="8" t="s">
        <v>377</v>
      </c>
      <c r="AM9" s="21" t="s">
        <v>378</v>
      </c>
    </row>
    <row r="10" spans="1:39" s="5" customFormat="1">
      <c r="A10" s="6">
        <v>46151</v>
      </c>
      <c r="B10" s="16" t="s">
        <v>153</v>
      </c>
      <c r="C10" s="8" t="s">
        <v>185</v>
      </c>
      <c r="D10" s="9">
        <v>8.0555555555555561E-2</v>
      </c>
      <c r="E10" s="8" t="s">
        <v>324</v>
      </c>
      <c r="F10" s="10">
        <v>13.3</v>
      </c>
      <c r="G10" s="10">
        <v>11.7</v>
      </c>
      <c r="H10" s="10">
        <v>13.2</v>
      </c>
      <c r="I10" s="10">
        <v>12.9</v>
      </c>
      <c r="J10" s="10">
        <v>12.1</v>
      </c>
      <c r="K10" s="10">
        <v>11.9</v>
      </c>
      <c r="L10" s="10">
        <v>13</v>
      </c>
      <c r="M10" s="10">
        <v>13.8</v>
      </c>
      <c r="N10" s="10">
        <v>14.1</v>
      </c>
      <c r="O10" s="18">
        <f t="shared" si="7"/>
        <v>38.200000000000003</v>
      </c>
      <c r="P10" s="18">
        <f t="shared" si="8"/>
        <v>36.9</v>
      </c>
      <c r="Q10" s="18">
        <f t="shared" si="9"/>
        <v>40.9</v>
      </c>
      <c r="R10" s="19">
        <f t="shared" si="10"/>
        <v>63.2</v>
      </c>
      <c r="S10" s="19">
        <f t="shared" si="11"/>
        <v>64.899999999999991</v>
      </c>
      <c r="T10" s="19">
        <f t="shared" si="12"/>
        <v>52.800000000000004</v>
      </c>
      <c r="U10" s="11" t="s">
        <v>174</v>
      </c>
      <c r="V10" s="11" t="s">
        <v>187</v>
      </c>
      <c r="W10" s="13" t="s">
        <v>325</v>
      </c>
      <c r="X10" s="13" t="s">
        <v>201</v>
      </c>
      <c r="Y10" s="13" t="s">
        <v>326</v>
      </c>
      <c r="Z10" s="12">
        <v>8.5</v>
      </c>
      <c r="AA10" s="12">
        <v>8.9</v>
      </c>
      <c r="AB10" s="11" t="s">
        <v>168</v>
      </c>
      <c r="AC10" s="12">
        <v>3.2</v>
      </c>
      <c r="AD10" s="12"/>
      <c r="AE10" s="12">
        <v>2.2000000000000002</v>
      </c>
      <c r="AF10" s="12">
        <f t="shared" si="5"/>
        <v>1</v>
      </c>
      <c r="AG10" s="12"/>
      <c r="AH10" s="11" t="s">
        <v>307</v>
      </c>
      <c r="AI10" s="11" t="s">
        <v>168</v>
      </c>
      <c r="AJ10" s="11" t="s">
        <v>168</v>
      </c>
      <c r="AK10" s="8" t="s">
        <v>306</v>
      </c>
      <c r="AL10" s="8" t="s">
        <v>368</v>
      </c>
      <c r="AM10" s="21" t="s">
        <v>369</v>
      </c>
    </row>
    <row r="11" spans="1:39" s="5" customFormat="1">
      <c r="A11" s="6">
        <v>46151</v>
      </c>
      <c r="B11" s="17" t="s">
        <v>153</v>
      </c>
      <c r="C11" s="8" t="s">
        <v>185</v>
      </c>
      <c r="D11" s="9">
        <v>7.9259259259259265E-2</v>
      </c>
      <c r="E11" s="8" t="s">
        <v>337</v>
      </c>
      <c r="F11" s="10">
        <v>13.2</v>
      </c>
      <c r="G11" s="10">
        <v>11.7</v>
      </c>
      <c r="H11" s="10">
        <v>12.3</v>
      </c>
      <c r="I11" s="10">
        <v>12.6</v>
      </c>
      <c r="J11" s="10">
        <v>11.9</v>
      </c>
      <c r="K11" s="10">
        <v>12.2</v>
      </c>
      <c r="L11" s="10">
        <v>13.5</v>
      </c>
      <c r="M11" s="10">
        <v>13.6</v>
      </c>
      <c r="N11" s="10">
        <v>13.8</v>
      </c>
      <c r="O11" s="18">
        <f t="shared" si="7"/>
        <v>37.200000000000003</v>
      </c>
      <c r="P11" s="18">
        <f t="shared" si="8"/>
        <v>36.700000000000003</v>
      </c>
      <c r="Q11" s="18">
        <f t="shared" si="9"/>
        <v>40.900000000000006</v>
      </c>
      <c r="R11" s="19">
        <f t="shared" si="10"/>
        <v>61.7</v>
      </c>
      <c r="S11" s="19">
        <f t="shared" si="11"/>
        <v>65</v>
      </c>
      <c r="T11" s="19">
        <f t="shared" si="12"/>
        <v>53.099999999999994</v>
      </c>
      <c r="U11" s="11" t="s">
        <v>177</v>
      </c>
      <c r="V11" s="11" t="s">
        <v>175</v>
      </c>
      <c r="W11" s="13" t="s">
        <v>260</v>
      </c>
      <c r="X11" s="13" t="s">
        <v>199</v>
      </c>
      <c r="Y11" s="13" t="s">
        <v>338</v>
      </c>
      <c r="Z11" s="12">
        <v>8.5</v>
      </c>
      <c r="AA11" s="12">
        <v>8.9</v>
      </c>
      <c r="AB11" s="11" t="s">
        <v>168</v>
      </c>
      <c r="AC11" s="12">
        <v>2</v>
      </c>
      <c r="AD11" s="12"/>
      <c r="AE11" s="12">
        <v>1</v>
      </c>
      <c r="AF11" s="12">
        <f t="shared" si="5"/>
        <v>1</v>
      </c>
      <c r="AG11" s="12"/>
      <c r="AH11" s="11" t="s">
        <v>307</v>
      </c>
      <c r="AI11" s="11" t="s">
        <v>168</v>
      </c>
      <c r="AJ11" s="11" t="s">
        <v>168</v>
      </c>
      <c r="AK11" s="8" t="s">
        <v>306</v>
      </c>
      <c r="AL11" s="8" t="s">
        <v>370</v>
      </c>
      <c r="AM11" s="21" t="s">
        <v>371</v>
      </c>
    </row>
    <row r="12" spans="1:39" s="5" customFormat="1">
      <c r="A12" s="6">
        <v>46152</v>
      </c>
      <c r="B12" s="16" t="s">
        <v>156</v>
      </c>
      <c r="C12" s="8" t="s">
        <v>176</v>
      </c>
      <c r="D12" s="9">
        <v>8.0659722222222216E-2</v>
      </c>
      <c r="E12" s="8" t="s">
        <v>339</v>
      </c>
      <c r="F12" s="10">
        <v>13.1</v>
      </c>
      <c r="G12" s="10">
        <v>11</v>
      </c>
      <c r="H12" s="10">
        <v>13</v>
      </c>
      <c r="I12" s="10">
        <v>13.4</v>
      </c>
      <c r="J12" s="10">
        <v>12.9</v>
      </c>
      <c r="K12" s="10">
        <v>12.9</v>
      </c>
      <c r="L12" s="10">
        <v>13.7</v>
      </c>
      <c r="M12" s="10">
        <v>13.3</v>
      </c>
      <c r="N12" s="10">
        <v>13.6</v>
      </c>
      <c r="O12" s="18">
        <f t="shared" si="7"/>
        <v>37.1</v>
      </c>
      <c r="P12" s="18">
        <f t="shared" si="8"/>
        <v>39.200000000000003</v>
      </c>
      <c r="Q12" s="18">
        <f t="shared" si="9"/>
        <v>40.6</v>
      </c>
      <c r="R12" s="19">
        <f t="shared" si="10"/>
        <v>63.4</v>
      </c>
      <c r="S12" s="19">
        <f t="shared" si="11"/>
        <v>66.399999999999991</v>
      </c>
      <c r="T12" s="19">
        <f t="shared" si="12"/>
        <v>53.500000000000007</v>
      </c>
      <c r="U12" s="11" t="s">
        <v>174</v>
      </c>
      <c r="V12" s="11" t="s">
        <v>187</v>
      </c>
      <c r="W12" s="13" t="s">
        <v>200</v>
      </c>
      <c r="X12" s="13" t="s">
        <v>179</v>
      </c>
      <c r="Y12" s="13" t="s">
        <v>184</v>
      </c>
      <c r="Z12" s="12">
        <v>5.0999999999999996</v>
      </c>
      <c r="AA12" s="12">
        <v>5.2</v>
      </c>
      <c r="AB12" s="11" t="s">
        <v>167</v>
      </c>
      <c r="AC12" s="12">
        <v>3</v>
      </c>
      <c r="AD12" s="12"/>
      <c r="AE12" s="12">
        <v>2.6</v>
      </c>
      <c r="AF12" s="12">
        <f t="shared" si="5"/>
        <v>0.39999999999999991</v>
      </c>
      <c r="AG12" s="12"/>
      <c r="AH12" s="11" t="s">
        <v>307</v>
      </c>
      <c r="AI12" s="11" t="s">
        <v>168</v>
      </c>
      <c r="AJ12" s="11" t="s">
        <v>168</v>
      </c>
      <c r="AK12" s="8"/>
      <c r="AL12" s="8" t="s">
        <v>398</v>
      </c>
      <c r="AM12" s="21" t="s">
        <v>399</v>
      </c>
    </row>
    <row r="13" spans="1:39" s="5" customFormat="1">
      <c r="A13" s="6">
        <v>46152</v>
      </c>
      <c r="B13" s="17" t="s">
        <v>156</v>
      </c>
      <c r="C13" s="8" t="s">
        <v>176</v>
      </c>
      <c r="D13" s="9">
        <v>7.9236111111111104E-2</v>
      </c>
      <c r="E13" s="8" t="s">
        <v>341</v>
      </c>
      <c r="F13" s="10">
        <v>12.9</v>
      </c>
      <c r="G13" s="10">
        <v>11.5</v>
      </c>
      <c r="H13" s="10">
        <v>12.9</v>
      </c>
      <c r="I13" s="10">
        <v>13.3</v>
      </c>
      <c r="J13" s="10">
        <v>12.7</v>
      </c>
      <c r="K13" s="10">
        <v>12.9</v>
      </c>
      <c r="L13" s="10">
        <v>13</v>
      </c>
      <c r="M13" s="10">
        <v>12.4</v>
      </c>
      <c r="N13" s="10">
        <v>13</v>
      </c>
      <c r="O13" s="18">
        <f t="shared" si="7"/>
        <v>37.299999999999997</v>
      </c>
      <c r="P13" s="18">
        <f t="shared" si="8"/>
        <v>38.9</v>
      </c>
      <c r="Q13" s="18">
        <f t="shared" si="9"/>
        <v>38.4</v>
      </c>
      <c r="R13" s="19">
        <f t="shared" si="10"/>
        <v>63.3</v>
      </c>
      <c r="S13" s="19">
        <f t="shared" si="11"/>
        <v>64</v>
      </c>
      <c r="T13" s="19">
        <f t="shared" si="12"/>
        <v>51.3</v>
      </c>
      <c r="U13" s="11" t="s">
        <v>174</v>
      </c>
      <c r="V13" s="11" t="s">
        <v>187</v>
      </c>
      <c r="W13" s="13" t="s">
        <v>342</v>
      </c>
      <c r="X13" s="13" t="s">
        <v>325</v>
      </c>
      <c r="Y13" s="13" t="s">
        <v>343</v>
      </c>
      <c r="Z13" s="12">
        <v>5.0999999999999996</v>
      </c>
      <c r="AA13" s="12">
        <v>5.2</v>
      </c>
      <c r="AB13" s="11" t="s">
        <v>167</v>
      </c>
      <c r="AC13" s="12">
        <v>0.7</v>
      </c>
      <c r="AD13" s="12"/>
      <c r="AE13" s="12">
        <v>0.3</v>
      </c>
      <c r="AF13" s="12">
        <f t="shared" si="5"/>
        <v>0.39999999999999997</v>
      </c>
      <c r="AG13" s="12"/>
      <c r="AH13" s="11" t="s">
        <v>169</v>
      </c>
      <c r="AI13" s="11" t="s">
        <v>168</v>
      </c>
      <c r="AJ13" s="11" t="s">
        <v>168</v>
      </c>
      <c r="AK13" s="8"/>
      <c r="AL13" s="8" t="s">
        <v>402</v>
      </c>
      <c r="AM13" s="21" t="s">
        <v>403</v>
      </c>
    </row>
    <row r="14" spans="1:39" s="5" customFormat="1">
      <c r="A14" s="6">
        <v>46152</v>
      </c>
      <c r="B14" s="17" t="s">
        <v>155</v>
      </c>
      <c r="C14" s="8" t="s">
        <v>176</v>
      </c>
      <c r="D14" s="9">
        <v>7.7789351851851846E-2</v>
      </c>
      <c r="E14" s="8" t="s">
        <v>356</v>
      </c>
      <c r="F14" s="10">
        <v>12.7</v>
      </c>
      <c r="G14" s="10">
        <v>11.2</v>
      </c>
      <c r="H14" s="10">
        <v>12.4</v>
      </c>
      <c r="I14" s="10">
        <v>12.7</v>
      </c>
      <c r="J14" s="10">
        <v>12.4</v>
      </c>
      <c r="K14" s="10">
        <v>12.3</v>
      </c>
      <c r="L14" s="10">
        <v>12.9</v>
      </c>
      <c r="M14" s="10">
        <v>12.7</v>
      </c>
      <c r="N14" s="10">
        <v>12.8</v>
      </c>
      <c r="O14" s="18">
        <f t="shared" si="7"/>
        <v>36.299999999999997</v>
      </c>
      <c r="P14" s="18">
        <f t="shared" si="8"/>
        <v>37.400000000000006</v>
      </c>
      <c r="Q14" s="18">
        <f t="shared" si="9"/>
        <v>38.400000000000006</v>
      </c>
      <c r="R14" s="19">
        <f t="shared" si="10"/>
        <v>61.4</v>
      </c>
      <c r="S14" s="19">
        <f t="shared" si="11"/>
        <v>63.099999999999994</v>
      </c>
      <c r="T14" s="19">
        <f t="shared" si="12"/>
        <v>50.7</v>
      </c>
      <c r="U14" s="11" t="s">
        <v>177</v>
      </c>
      <c r="V14" s="11" t="s">
        <v>175</v>
      </c>
      <c r="W14" s="13" t="s">
        <v>357</v>
      </c>
      <c r="X14" s="13" t="s">
        <v>223</v>
      </c>
      <c r="Y14" s="13" t="s">
        <v>255</v>
      </c>
      <c r="Z14" s="12">
        <v>5.0999999999999996</v>
      </c>
      <c r="AA14" s="12">
        <v>5.2</v>
      </c>
      <c r="AB14" s="11" t="s">
        <v>167</v>
      </c>
      <c r="AC14" s="12">
        <v>0.1</v>
      </c>
      <c r="AD14" s="12"/>
      <c r="AE14" s="12">
        <v>-0.3</v>
      </c>
      <c r="AF14" s="12">
        <f t="shared" si="5"/>
        <v>0.4</v>
      </c>
      <c r="AG14" s="12"/>
      <c r="AH14" s="11" t="s">
        <v>169</v>
      </c>
      <c r="AI14" s="11" t="s">
        <v>168</v>
      </c>
      <c r="AJ14" s="11" t="s">
        <v>168</v>
      </c>
      <c r="AK14" s="8"/>
      <c r="AL14" s="8" t="s">
        <v>383</v>
      </c>
      <c r="AM14" s="21" t="s">
        <v>384</v>
      </c>
    </row>
    <row r="15" spans="1:39" s="5" customFormat="1">
      <c r="A15" s="6">
        <v>46158</v>
      </c>
      <c r="B15" s="17" t="s">
        <v>156</v>
      </c>
      <c r="C15" s="8" t="s">
        <v>176</v>
      </c>
      <c r="D15" s="9">
        <v>7.9201388888888891E-2</v>
      </c>
      <c r="E15" s="8" t="s">
        <v>407</v>
      </c>
      <c r="F15" s="10">
        <v>12.6</v>
      </c>
      <c r="G15" s="10">
        <v>11.2</v>
      </c>
      <c r="H15" s="10">
        <v>12.5</v>
      </c>
      <c r="I15" s="10">
        <v>13.3</v>
      </c>
      <c r="J15" s="10">
        <v>12.6</v>
      </c>
      <c r="K15" s="10">
        <v>12.7</v>
      </c>
      <c r="L15" s="10">
        <v>13</v>
      </c>
      <c r="M15" s="10">
        <v>12.5</v>
      </c>
      <c r="N15" s="10">
        <v>13.9</v>
      </c>
      <c r="O15" s="18">
        <f t="shared" ref="O15:O21" si="13">SUM(F15:H15)</f>
        <v>36.299999999999997</v>
      </c>
      <c r="P15" s="18">
        <f t="shared" ref="P15:P21" si="14">SUM(I15:K15)</f>
        <v>38.599999999999994</v>
      </c>
      <c r="Q15" s="18">
        <f t="shared" ref="Q15:Q21" si="15">SUM(L15:N15)</f>
        <v>39.4</v>
      </c>
      <c r="R15" s="19">
        <f t="shared" ref="R15:R21" si="16">SUM(F15:J15)</f>
        <v>62.199999999999996</v>
      </c>
      <c r="S15" s="19">
        <f t="shared" ref="S15:S21" si="17">SUM(J15:N15)</f>
        <v>64.7</v>
      </c>
      <c r="T15" s="19">
        <f t="shared" ref="T15:T21" si="18">SUM(K15:N15)</f>
        <v>52.1</v>
      </c>
      <c r="U15" s="11" t="s">
        <v>177</v>
      </c>
      <c r="V15" s="11" t="s">
        <v>175</v>
      </c>
      <c r="W15" s="13" t="s">
        <v>203</v>
      </c>
      <c r="X15" s="13" t="s">
        <v>313</v>
      </c>
      <c r="Y15" s="13" t="s">
        <v>408</v>
      </c>
      <c r="Z15" s="12">
        <v>2.9</v>
      </c>
      <c r="AA15" s="12">
        <v>2.6</v>
      </c>
      <c r="AB15" s="11" t="s">
        <v>169</v>
      </c>
      <c r="AC15" s="12">
        <v>0.4</v>
      </c>
      <c r="AD15" s="12"/>
      <c r="AE15" s="12">
        <v>0.1</v>
      </c>
      <c r="AF15" s="12">
        <f t="shared" si="5"/>
        <v>0.30000000000000004</v>
      </c>
      <c r="AG15" s="12"/>
      <c r="AH15" s="11" t="s">
        <v>169</v>
      </c>
      <c r="AI15" s="11" t="s">
        <v>168</v>
      </c>
      <c r="AJ15" s="11" t="s">
        <v>168</v>
      </c>
      <c r="AK15" s="8"/>
      <c r="AL15" s="8" t="s">
        <v>461</v>
      </c>
      <c r="AM15" s="21" t="s">
        <v>462</v>
      </c>
    </row>
    <row r="16" spans="1:39" s="5" customFormat="1">
      <c r="A16" s="6">
        <v>46158</v>
      </c>
      <c r="B16" s="17" t="s">
        <v>156</v>
      </c>
      <c r="C16" s="8" t="s">
        <v>176</v>
      </c>
      <c r="D16" s="9">
        <v>7.9236111111111104E-2</v>
      </c>
      <c r="E16" s="8" t="s">
        <v>413</v>
      </c>
      <c r="F16" s="10">
        <v>12.8</v>
      </c>
      <c r="G16" s="10">
        <v>11.4</v>
      </c>
      <c r="H16" s="10">
        <v>13.5</v>
      </c>
      <c r="I16" s="10">
        <v>13.2</v>
      </c>
      <c r="J16" s="10">
        <v>12.4</v>
      </c>
      <c r="K16" s="10">
        <v>12.9</v>
      </c>
      <c r="L16" s="10">
        <v>12.9</v>
      </c>
      <c r="M16" s="10">
        <v>12.4</v>
      </c>
      <c r="N16" s="10">
        <v>13.1</v>
      </c>
      <c r="O16" s="18">
        <f t="shared" si="13"/>
        <v>37.700000000000003</v>
      </c>
      <c r="P16" s="18">
        <f t="shared" si="14"/>
        <v>38.5</v>
      </c>
      <c r="Q16" s="18">
        <f t="shared" si="15"/>
        <v>38.4</v>
      </c>
      <c r="R16" s="19">
        <f t="shared" si="16"/>
        <v>63.300000000000004</v>
      </c>
      <c r="S16" s="19">
        <f t="shared" si="17"/>
        <v>63.7</v>
      </c>
      <c r="T16" s="19">
        <f t="shared" si="18"/>
        <v>51.300000000000004</v>
      </c>
      <c r="U16" s="11" t="s">
        <v>174</v>
      </c>
      <c r="V16" s="11" t="s">
        <v>187</v>
      </c>
      <c r="W16" s="13" t="s">
        <v>414</v>
      </c>
      <c r="X16" s="13" t="s">
        <v>361</v>
      </c>
      <c r="Y16" s="13" t="s">
        <v>313</v>
      </c>
      <c r="Z16" s="12">
        <v>2.9</v>
      </c>
      <c r="AA16" s="12">
        <v>2.6</v>
      </c>
      <c r="AB16" s="11" t="s">
        <v>169</v>
      </c>
      <c r="AC16" s="12">
        <v>0.7</v>
      </c>
      <c r="AD16" s="12"/>
      <c r="AE16" s="12">
        <v>0.4</v>
      </c>
      <c r="AF16" s="12">
        <f t="shared" si="5"/>
        <v>0.29999999999999993</v>
      </c>
      <c r="AG16" s="12"/>
      <c r="AH16" s="11" t="s">
        <v>168</v>
      </c>
      <c r="AI16" s="11" t="s">
        <v>168</v>
      </c>
      <c r="AJ16" s="11" t="s">
        <v>168</v>
      </c>
      <c r="AK16" s="8"/>
      <c r="AL16" s="8" t="s">
        <v>467</v>
      </c>
      <c r="AM16" s="21" t="s">
        <v>468</v>
      </c>
    </row>
    <row r="17" spans="1:39" s="5" customFormat="1">
      <c r="A17" s="6">
        <v>46158</v>
      </c>
      <c r="B17" s="17" t="s">
        <v>153</v>
      </c>
      <c r="C17" s="8" t="s">
        <v>176</v>
      </c>
      <c r="D17" s="9">
        <v>7.8553240740740743E-2</v>
      </c>
      <c r="E17" s="8" t="s">
        <v>419</v>
      </c>
      <c r="F17" s="10">
        <v>12.7</v>
      </c>
      <c r="G17" s="10">
        <v>10.8</v>
      </c>
      <c r="H17" s="10">
        <v>12.3</v>
      </c>
      <c r="I17" s="10">
        <v>13.6</v>
      </c>
      <c r="J17" s="10">
        <v>12.8</v>
      </c>
      <c r="K17" s="10">
        <v>12.8</v>
      </c>
      <c r="L17" s="10">
        <v>13.4</v>
      </c>
      <c r="M17" s="10">
        <v>12.7</v>
      </c>
      <c r="N17" s="10">
        <v>12.6</v>
      </c>
      <c r="O17" s="18">
        <f t="shared" si="13"/>
        <v>35.799999999999997</v>
      </c>
      <c r="P17" s="18">
        <f t="shared" si="14"/>
        <v>39.200000000000003</v>
      </c>
      <c r="Q17" s="18">
        <f t="shared" si="15"/>
        <v>38.700000000000003</v>
      </c>
      <c r="R17" s="19">
        <f t="shared" si="16"/>
        <v>62.2</v>
      </c>
      <c r="S17" s="19">
        <f t="shared" si="17"/>
        <v>64.3</v>
      </c>
      <c r="T17" s="19">
        <f t="shared" si="18"/>
        <v>51.500000000000007</v>
      </c>
      <c r="U17" s="11" t="s">
        <v>177</v>
      </c>
      <c r="V17" s="11" t="s">
        <v>175</v>
      </c>
      <c r="W17" s="13" t="s">
        <v>188</v>
      </c>
      <c r="X17" s="13" t="s">
        <v>352</v>
      </c>
      <c r="Y17" s="13" t="s">
        <v>420</v>
      </c>
      <c r="Z17" s="12">
        <v>2.9</v>
      </c>
      <c r="AA17" s="12">
        <v>2.6</v>
      </c>
      <c r="AB17" s="11" t="s">
        <v>169</v>
      </c>
      <c r="AC17" s="12">
        <v>0.9</v>
      </c>
      <c r="AD17" s="12"/>
      <c r="AE17" s="12">
        <v>0.6</v>
      </c>
      <c r="AF17" s="12">
        <f t="shared" si="5"/>
        <v>0.30000000000000004</v>
      </c>
      <c r="AG17" s="12"/>
      <c r="AH17" s="11" t="s">
        <v>168</v>
      </c>
      <c r="AI17" s="11" t="s">
        <v>169</v>
      </c>
      <c r="AJ17" s="11" t="s">
        <v>168</v>
      </c>
      <c r="AK17" s="8"/>
      <c r="AL17" s="8" t="s">
        <v>475</v>
      </c>
      <c r="AM17" s="21" t="s">
        <v>476</v>
      </c>
    </row>
    <row r="18" spans="1:39" s="5" customFormat="1">
      <c r="A18" s="6">
        <v>46158</v>
      </c>
      <c r="B18" s="17" t="s">
        <v>155</v>
      </c>
      <c r="C18" s="8" t="s">
        <v>176</v>
      </c>
      <c r="D18" s="9">
        <v>7.9201388888888891E-2</v>
      </c>
      <c r="E18" s="8" t="s">
        <v>421</v>
      </c>
      <c r="F18" s="10">
        <v>13.1</v>
      </c>
      <c r="G18" s="10">
        <v>11.7</v>
      </c>
      <c r="H18" s="10">
        <v>12.9</v>
      </c>
      <c r="I18" s="10">
        <v>13.6</v>
      </c>
      <c r="J18" s="10">
        <v>12.7</v>
      </c>
      <c r="K18" s="10">
        <v>12.7</v>
      </c>
      <c r="L18" s="10">
        <v>13.1</v>
      </c>
      <c r="M18" s="10">
        <v>12.2</v>
      </c>
      <c r="N18" s="10">
        <v>12.3</v>
      </c>
      <c r="O18" s="18">
        <f t="shared" si="13"/>
        <v>37.699999999999996</v>
      </c>
      <c r="P18" s="18">
        <f t="shared" si="14"/>
        <v>39</v>
      </c>
      <c r="Q18" s="18">
        <f t="shared" si="15"/>
        <v>37.599999999999994</v>
      </c>
      <c r="R18" s="19">
        <f t="shared" si="16"/>
        <v>64</v>
      </c>
      <c r="S18" s="19">
        <f t="shared" si="17"/>
        <v>63</v>
      </c>
      <c r="T18" s="19">
        <f t="shared" si="18"/>
        <v>50.3</v>
      </c>
      <c r="U18" s="11" t="s">
        <v>192</v>
      </c>
      <c r="V18" s="11" t="s">
        <v>178</v>
      </c>
      <c r="W18" s="13" t="s">
        <v>422</v>
      </c>
      <c r="X18" s="13" t="s">
        <v>203</v>
      </c>
      <c r="Y18" s="13" t="s">
        <v>200</v>
      </c>
      <c r="Z18" s="12">
        <v>2.9</v>
      </c>
      <c r="AA18" s="12">
        <v>2.6</v>
      </c>
      <c r="AB18" s="11" t="s">
        <v>169</v>
      </c>
      <c r="AC18" s="12">
        <v>2.2999999999999998</v>
      </c>
      <c r="AD18" s="12">
        <v>-0.3</v>
      </c>
      <c r="AE18" s="12">
        <v>1.7</v>
      </c>
      <c r="AF18" s="12">
        <f t="shared" si="5"/>
        <v>0.29999999999999988</v>
      </c>
      <c r="AG18" s="12"/>
      <c r="AH18" s="11" t="s">
        <v>307</v>
      </c>
      <c r="AI18" s="11" t="s">
        <v>168</v>
      </c>
      <c r="AJ18" s="11" t="s">
        <v>168</v>
      </c>
      <c r="AK18" s="8"/>
      <c r="AL18" s="8" t="s">
        <v>479</v>
      </c>
      <c r="AM18" s="21" t="s">
        <v>480</v>
      </c>
    </row>
    <row r="19" spans="1:39" s="5" customFormat="1">
      <c r="A19" s="6">
        <v>46159</v>
      </c>
      <c r="B19" s="17" t="s">
        <v>156</v>
      </c>
      <c r="C19" s="8" t="s">
        <v>176</v>
      </c>
      <c r="D19" s="9">
        <v>7.9270833333333332E-2</v>
      </c>
      <c r="E19" s="8" t="s">
        <v>426</v>
      </c>
      <c r="F19" s="10">
        <v>12.9</v>
      </c>
      <c r="G19" s="10">
        <v>11.6</v>
      </c>
      <c r="H19" s="10">
        <v>13.6</v>
      </c>
      <c r="I19" s="10">
        <v>13.5</v>
      </c>
      <c r="J19" s="10">
        <v>13</v>
      </c>
      <c r="K19" s="10">
        <v>12.7</v>
      </c>
      <c r="L19" s="10">
        <v>12.4</v>
      </c>
      <c r="M19" s="10">
        <v>12.2</v>
      </c>
      <c r="N19" s="10">
        <v>13</v>
      </c>
      <c r="O19" s="18">
        <f t="shared" si="13"/>
        <v>38.1</v>
      </c>
      <c r="P19" s="18">
        <f t="shared" si="14"/>
        <v>39.200000000000003</v>
      </c>
      <c r="Q19" s="18">
        <f t="shared" si="15"/>
        <v>37.6</v>
      </c>
      <c r="R19" s="19">
        <f t="shared" si="16"/>
        <v>64.599999999999994</v>
      </c>
      <c r="S19" s="19">
        <f t="shared" si="17"/>
        <v>63.3</v>
      </c>
      <c r="T19" s="19">
        <f t="shared" si="18"/>
        <v>50.3</v>
      </c>
      <c r="U19" s="11" t="s">
        <v>192</v>
      </c>
      <c r="V19" s="11" t="s">
        <v>178</v>
      </c>
      <c r="W19" s="13" t="s">
        <v>332</v>
      </c>
      <c r="X19" s="13" t="s">
        <v>427</v>
      </c>
      <c r="Y19" s="13" t="s">
        <v>352</v>
      </c>
      <c r="Z19" s="12">
        <v>1.9</v>
      </c>
      <c r="AA19" s="12">
        <v>2.5</v>
      </c>
      <c r="AB19" s="11" t="s">
        <v>169</v>
      </c>
      <c r="AC19" s="12">
        <v>1</v>
      </c>
      <c r="AD19" s="12">
        <v>-0.3</v>
      </c>
      <c r="AE19" s="12">
        <v>0.4</v>
      </c>
      <c r="AF19" s="12">
        <f t="shared" si="5"/>
        <v>0.3</v>
      </c>
      <c r="AG19" s="12"/>
      <c r="AH19" s="11" t="s">
        <v>168</v>
      </c>
      <c r="AI19" s="11" t="s">
        <v>168</v>
      </c>
      <c r="AJ19" s="11" t="s">
        <v>168</v>
      </c>
      <c r="AK19" s="8"/>
      <c r="AL19" s="8" t="s">
        <v>457</v>
      </c>
      <c r="AM19" s="21" t="s">
        <v>458</v>
      </c>
    </row>
    <row r="20" spans="1:39" s="5" customFormat="1">
      <c r="A20" s="6">
        <v>46159</v>
      </c>
      <c r="B20" s="16" t="s">
        <v>157</v>
      </c>
      <c r="C20" s="8" t="s">
        <v>176</v>
      </c>
      <c r="D20" s="9">
        <v>7.993055555555556E-2</v>
      </c>
      <c r="E20" s="8" t="s">
        <v>432</v>
      </c>
      <c r="F20" s="10">
        <v>12.8</v>
      </c>
      <c r="G20" s="10">
        <v>11.3</v>
      </c>
      <c r="H20" s="10">
        <v>12.7</v>
      </c>
      <c r="I20" s="10">
        <v>13</v>
      </c>
      <c r="J20" s="10">
        <v>12.9</v>
      </c>
      <c r="K20" s="10">
        <v>12.9</v>
      </c>
      <c r="L20" s="10">
        <v>13.4</v>
      </c>
      <c r="M20" s="10">
        <v>13.5</v>
      </c>
      <c r="N20" s="10">
        <v>13.1</v>
      </c>
      <c r="O20" s="18">
        <f t="shared" si="13"/>
        <v>36.799999999999997</v>
      </c>
      <c r="P20" s="18">
        <f t="shared" si="14"/>
        <v>38.799999999999997</v>
      </c>
      <c r="Q20" s="18">
        <f t="shared" si="15"/>
        <v>40</v>
      </c>
      <c r="R20" s="19">
        <f t="shared" si="16"/>
        <v>62.699999999999996</v>
      </c>
      <c r="S20" s="19">
        <f t="shared" si="17"/>
        <v>65.8</v>
      </c>
      <c r="T20" s="19">
        <f t="shared" si="18"/>
        <v>52.9</v>
      </c>
      <c r="U20" s="11" t="s">
        <v>174</v>
      </c>
      <c r="V20" s="11" t="s">
        <v>187</v>
      </c>
      <c r="W20" s="13" t="s">
        <v>201</v>
      </c>
      <c r="X20" s="13" t="s">
        <v>219</v>
      </c>
      <c r="Y20" s="13" t="s">
        <v>355</v>
      </c>
      <c r="Z20" s="12">
        <v>1.9</v>
      </c>
      <c r="AA20" s="12">
        <v>2.5</v>
      </c>
      <c r="AB20" s="11" t="s">
        <v>169</v>
      </c>
      <c r="AC20" s="12">
        <v>1.7</v>
      </c>
      <c r="AD20" s="12"/>
      <c r="AE20" s="12">
        <v>1.4</v>
      </c>
      <c r="AF20" s="12">
        <f t="shared" si="5"/>
        <v>0.30000000000000004</v>
      </c>
      <c r="AG20" s="12"/>
      <c r="AH20" s="11" t="s">
        <v>307</v>
      </c>
      <c r="AI20" s="11" t="s">
        <v>168</v>
      </c>
      <c r="AJ20" s="11" t="s">
        <v>168</v>
      </c>
      <c r="AK20" s="8"/>
      <c r="AL20" s="8" t="s">
        <v>454</v>
      </c>
      <c r="AM20" s="21" t="s">
        <v>455</v>
      </c>
    </row>
    <row r="21" spans="1:39" s="5" customFormat="1">
      <c r="A21" s="6">
        <v>46159</v>
      </c>
      <c r="B21" s="17" t="s">
        <v>153</v>
      </c>
      <c r="C21" s="8" t="s">
        <v>176</v>
      </c>
      <c r="D21" s="9">
        <v>7.9212962962962957E-2</v>
      </c>
      <c r="E21" s="8" t="s">
        <v>437</v>
      </c>
      <c r="F21" s="10">
        <v>12.9</v>
      </c>
      <c r="G21" s="10">
        <v>11.3</v>
      </c>
      <c r="H21" s="10">
        <v>12.8</v>
      </c>
      <c r="I21" s="10">
        <v>13.7</v>
      </c>
      <c r="J21" s="10">
        <v>12.3</v>
      </c>
      <c r="K21" s="10">
        <v>12.6</v>
      </c>
      <c r="L21" s="10">
        <v>13.2</v>
      </c>
      <c r="M21" s="10">
        <v>12.8</v>
      </c>
      <c r="N21" s="10">
        <v>12.8</v>
      </c>
      <c r="O21" s="18">
        <f t="shared" si="13"/>
        <v>37</v>
      </c>
      <c r="P21" s="18">
        <f t="shared" si="14"/>
        <v>38.6</v>
      </c>
      <c r="Q21" s="18">
        <f t="shared" si="15"/>
        <v>38.799999999999997</v>
      </c>
      <c r="R21" s="19">
        <f t="shared" si="16"/>
        <v>63</v>
      </c>
      <c r="S21" s="19">
        <f t="shared" si="17"/>
        <v>63.699999999999989</v>
      </c>
      <c r="T21" s="19">
        <f t="shared" si="18"/>
        <v>51.399999999999991</v>
      </c>
      <c r="U21" s="11" t="s">
        <v>174</v>
      </c>
      <c r="V21" s="11" t="s">
        <v>187</v>
      </c>
      <c r="W21" s="13" t="s">
        <v>333</v>
      </c>
      <c r="X21" s="13" t="s">
        <v>438</v>
      </c>
      <c r="Y21" s="13" t="s">
        <v>315</v>
      </c>
      <c r="Z21" s="12">
        <v>1.9</v>
      </c>
      <c r="AA21" s="12">
        <v>2.5</v>
      </c>
      <c r="AB21" s="11" t="s">
        <v>169</v>
      </c>
      <c r="AC21" s="12">
        <v>1.6</v>
      </c>
      <c r="AD21" s="12"/>
      <c r="AE21" s="12">
        <v>1.3</v>
      </c>
      <c r="AF21" s="12">
        <f>AC21-AE21+AD21</f>
        <v>0.30000000000000004</v>
      </c>
      <c r="AG21" s="12"/>
      <c r="AH21" s="11" t="s">
        <v>307</v>
      </c>
      <c r="AI21" s="11" t="s">
        <v>168</v>
      </c>
      <c r="AJ21" s="11" t="s">
        <v>168</v>
      </c>
      <c r="AK21" s="8"/>
      <c r="AL21" s="8" t="s">
        <v>446</v>
      </c>
      <c r="AM21" s="21" t="s">
        <v>447</v>
      </c>
    </row>
    <row r="22" spans="1:39" s="5" customFormat="1">
      <c r="A22" s="6">
        <v>46165</v>
      </c>
      <c r="B22" s="16" t="s">
        <v>156</v>
      </c>
      <c r="C22" s="8" t="s">
        <v>185</v>
      </c>
      <c r="D22" s="9">
        <v>8.0555555555555561E-2</v>
      </c>
      <c r="E22" s="8" t="s">
        <v>485</v>
      </c>
      <c r="F22" s="10">
        <v>12.6</v>
      </c>
      <c r="G22" s="10">
        <v>11.2</v>
      </c>
      <c r="H22" s="10">
        <v>13.4</v>
      </c>
      <c r="I22" s="10">
        <v>13.6</v>
      </c>
      <c r="J22" s="10">
        <v>12.8</v>
      </c>
      <c r="K22" s="10">
        <v>12.8</v>
      </c>
      <c r="L22" s="10">
        <v>13</v>
      </c>
      <c r="M22" s="10">
        <v>13.3</v>
      </c>
      <c r="N22" s="10">
        <v>13.3</v>
      </c>
      <c r="O22" s="18">
        <f t="shared" ref="O22:O27" si="19">SUM(F22:H22)</f>
        <v>37.199999999999996</v>
      </c>
      <c r="P22" s="18">
        <f t="shared" ref="P22:P27" si="20">SUM(I22:K22)</f>
        <v>39.200000000000003</v>
      </c>
      <c r="Q22" s="18">
        <f t="shared" ref="Q22:Q27" si="21">SUM(L22:N22)</f>
        <v>39.6</v>
      </c>
      <c r="R22" s="19">
        <f t="shared" ref="R22:R27" si="22">SUM(F22:J22)</f>
        <v>63.599999999999994</v>
      </c>
      <c r="S22" s="19">
        <f t="shared" ref="S22:S27" si="23">SUM(J22:N22)</f>
        <v>65.2</v>
      </c>
      <c r="T22" s="19">
        <f t="shared" ref="T22:T27" si="24">SUM(K22:N22)</f>
        <v>52.400000000000006</v>
      </c>
      <c r="U22" s="11" t="s">
        <v>174</v>
      </c>
      <c r="V22" s="11" t="s">
        <v>187</v>
      </c>
      <c r="W22" s="13" t="s">
        <v>254</v>
      </c>
      <c r="X22" s="13" t="s">
        <v>486</v>
      </c>
      <c r="Y22" s="13" t="s">
        <v>183</v>
      </c>
      <c r="Z22" s="12">
        <v>10</v>
      </c>
      <c r="AA22" s="12">
        <v>11.3</v>
      </c>
      <c r="AB22" s="11" t="s">
        <v>169</v>
      </c>
      <c r="AC22" s="12">
        <v>2.1</v>
      </c>
      <c r="AD22" s="12"/>
      <c r="AE22" s="12">
        <v>2.6</v>
      </c>
      <c r="AF22" s="12">
        <f t="shared" si="5"/>
        <v>-0.5</v>
      </c>
      <c r="AG22" s="12"/>
      <c r="AH22" s="11" t="s">
        <v>307</v>
      </c>
      <c r="AI22" s="11" t="s">
        <v>307</v>
      </c>
      <c r="AJ22" s="11" t="s">
        <v>168</v>
      </c>
      <c r="AK22" s="8" t="s">
        <v>306</v>
      </c>
      <c r="AL22" s="8" t="s">
        <v>487</v>
      </c>
      <c r="AM22" s="21" t="s">
        <v>488</v>
      </c>
    </row>
    <row r="23" spans="1:39" s="5" customFormat="1">
      <c r="A23" s="6">
        <v>46165</v>
      </c>
      <c r="B23" s="17" t="s">
        <v>156</v>
      </c>
      <c r="C23" s="8" t="s">
        <v>185</v>
      </c>
      <c r="D23" s="9">
        <v>7.8518518518518515E-2</v>
      </c>
      <c r="E23" s="8" t="s">
        <v>496</v>
      </c>
      <c r="F23" s="10">
        <v>12.6</v>
      </c>
      <c r="G23" s="10">
        <v>11.1</v>
      </c>
      <c r="H23" s="10">
        <v>12.9</v>
      </c>
      <c r="I23" s="10">
        <v>13.4</v>
      </c>
      <c r="J23" s="10">
        <v>12.6</v>
      </c>
      <c r="K23" s="10">
        <v>12.5</v>
      </c>
      <c r="L23" s="10">
        <v>12.8</v>
      </c>
      <c r="M23" s="10">
        <v>12.6</v>
      </c>
      <c r="N23" s="10">
        <v>12.9</v>
      </c>
      <c r="O23" s="18">
        <f t="shared" si="19"/>
        <v>36.6</v>
      </c>
      <c r="P23" s="18">
        <f t="shared" si="20"/>
        <v>38.5</v>
      </c>
      <c r="Q23" s="18">
        <f t="shared" si="21"/>
        <v>38.299999999999997</v>
      </c>
      <c r="R23" s="19">
        <f t="shared" si="22"/>
        <v>62.6</v>
      </c>
      <c r="S23" s="19">
        <f t="shared" si="23"/>
        <v>63.400000000000006</v>
      </c>
      <c r="T23" s="19">
        <f t="shared" si="24"/>
        <v>50.8</v>
      </c>
      <c r="U23" s="11" t="s">
        <v>174</v>
      </c>
      <c r="V23" s="11" t="s">
        <v>262</v>
      </c>
      <c r="W23" s="13" t="s">
        <v>313</v>
      </c>
      <c r="X23" s="13" t="s">
        <v>315</v>
      </c>
      <c r="Y23" s="13" t="s">
        <v>184</v>
      </c>
      <c r="Z23" s="12">
        <v>10</v>
      </c>
      <c r="AA23" s="12">
        <v>11.3</v>
      </c>
      <c r="AB23" s="11" t="s">
        <v>169</v>
      </c>
      <c r="AC23" s="12">
        <v>-0.5</v>
      </c>
      <c r="AD23" s="12"/>
      <c r="AE23" s="12">
        <v>-0.1</v>
      </c>
      <c r="AF23" s="12">
        <f t="shared" si="5"/>
        <v>-0.4</v>
      </c>
      <c r="AG23" s="12"/>
      <c r="AH23" s="11" t="s">
        <v>169</v>
      </c>
      <c r="AI23" s="11" t="s">
        <v>169</v>
      </c>
      <c r="AJ23" s="11" t="s">
        <v>168</v>
      </c>
      <c r="AK23" s="8" t="s">
        <v>306</v>
      </c>
      <c r="AL23" s="8" t="s">
        <v>497</v>
      </c>
      <c r="AM23" s="21" t="s">
        <v>498</v>
      </c>
    </row>
    <row r="24" spans="1:39" s="5" customFormat="1">
      <c r="A24" s="6">
        <v>46165</v>
      </c>
      <c r="B24" s="17" t="s">
        <v>153</v>
      </c>
      <c r="C24" s="8" t="s">
        <v>185</v>
      </c>
      <c r="D24" s="9">
        <v>7.8495370370370368E-2</v>
      </c>
      <c r="E24" s="8" t="s">
        <v>503</v>
      </c>
      <c r="F24" s="10">
        <v>12.7</v>
      </c>
      <c r="G24" s="10">
        <v>11.4</v>
      </c>
      <c r="H24" s="10">
        <v>12.4</v>
      </c>
      <c r="I24" s="10">
        <v>13.1</v>
      </c>
      <c r="J24" s="10">
        <v>12.6</v>
      </c>
      <c r="K24" s="10">
        <v>12.5</v>
      </c>
      <c r="L24" s="10">
        <v>13</v>
      </c>
      <c r="M24" s="10">
        <v>12.6</v>
      </c>
      <c r="N24" s="10">
        <v>12.9</v>
      </c>
      <c r="O24" s="18">
        <f t="shared" si="19"/>
        <v>36.5</v>
      </c>
      <c r="P24" s="18">
        <f t="shared" si="20"/>
        <v>38.200000000000003</v>
      </c>
      <c r="Q24" s="18">
        <f t="shared" si="21"/>
        <v>38.5</v>
      </c>
      <c r="R24" s="19">
        <f t="shared" si="22"/>
        <v>62.2</v>
      </c>
      <c r="S24" s="19">
        <f t="shared" si="23"/>
        <v>63.6</v>
      </c>
      <c r="T24" s="19">
        <f t="shared" si="24"/>
        <v>51</v>
      </c>
      <c r="U24" s="11" t="s">
        <v>174</v>
      </c>
      <c r="V24" s="11" t="s">
        <v>187</v>
      </c>
      <c r="W24" s="13" t="s">
        <v>218</v>
      </c>
      <c r="X24" s="13" t="s">
        <v>504</v>
      </c>
      <c r="Y24" s="13" t="s">
        <v>411</v>
      </c>
      <c r="Z24" s="12">
        <v>10</v>
      </c>
      <c r="AA24" s="12">
        <v>11.3</v>
      </c>
      <c r="AB24" s="11" t="s">
        <v>169</v>
      </c>
      <c r="AC24" s="12">
        <v>0.4</v>
      </c>
      <c r="AD24" s="12"/>
      <c r="AE24" s="12">
        <v>0.7</v>
      </c>
      <c r="AF24" s="12">
        <f t="shared" si="5"/>
        <v>-0.29999999999999993</v>
      </c>
      <c r="AG24" s="12"/>
      <c r="AH24" s="11" t="s">
        <v>168</v>
      </c>
      <c r="AI24" s="11" t="s">
        <v>169</v>
      </c>
      <c r="AJ24" s="11" t="s">
        <v>169</v>
      </c>
      <c r="AK24" s="8" t="s">
        <v>306</v>
      </c>
      <c r="AL24" s="8" t="s">
        <v>505</v>
      </c>
      <c r="AM24" s="21" t="s">
        <v>506</v>
      </c>
    </row>
    <row r="25" spans="1:39" s="5" customFormat="1">
      <c r="A25" s="6">
        <v>46166</v>
      </c>
      <c r="B25" s="17" t="s">
        <v>156</v>
      </c>
      <c r="C25" s="8" t="s">
        <v>185</v>
      </c>
      <c r="D25" s="9">
        <v>7.9201388888888891E-2</v>
      </c>
      <c r="E25" s="8" t="s">
        <v>521</v>
      </c>
      <c r="F25" s="10">
        <v>12.9</v>
      </c>
      <c r="G25" s="10">
        <v>10.8</v>
      </c>
      <c r="H25" s="10">
        <v>12</v>
      </c>
      <c r="I25" s="10">
        <v>12.4</v>
      </c>
      <c r="J25" s="10">
        <v>12.3</v>
      </c>
      <c r="K25" s="10">
        <v>12.8</v>
      </c>
      <c r="L25" s="10">
        <v>13.4</v>
      </c>
      <c r="M25" s="10">
        <v>13.7</v>
      </c>
      <c r="N25" s="10">
        <v>14</v>
      </c>
      <c r="O25" s="18">
        <f t="shared" si="19"/>
        <v>35.700000000000003</v>
      </c>
      <c r="P25" s="18">
        <f t="shared" si="20"/>
        <v>37.5</v>
      </c>
      <c r="Q25" s="18">
        <f t="shared" si="21"/>
        <v>41.1</v>
      </c>
      <c r="R25" s="19">
        <f t="shared" si="22"/>
        <v>60.400000000000006</v>
      </c>
      <c r="S25" s="19">
        <f t="shared" si="23"/>
        <v>66.2</v>
      </c>
      <c r="T25" s="19">
        <f t="shared" si="24"/>
        <v>53.900000000000006</v>
      </c>
      <c r="U25" s="11" t="s">
        <v>177</v>
      </c>
      <c r="V25" s="11" t="s">
        <v>175</v>
      </c>
      <c r="W25" s="13" t="s">
        <v>325</v>
      </c>
      <c r="X25" s="13" t="s">
        <v>343</v>
      </c>
      <c r="Y25" s="13" t="s">
        <v>500</v>
      </c>
      <c r="Z25" s="12">
        <v>8</v>
      </c>
      <c r="AA25" s="12">
        <v>9.1</v>
      </c>
      <c r="AB25" s="11" t="s">
        <v>167</v>
      </c>
      <c r="AC25" s="12">
        <v>0.4</v>
      </c>
      <c r="AD25" s="12"/>
      <c r="AE25" s="12">
        <v>0.8</v>
      </c>
      <c r="AF25" s="12">
        <f t="shared" si="5"/>
        <v>-0.4</v>
      </c>
      <c r="AG25" s="12"/>
      <c r="AH25" s="11" t="s">
        <v>168</v>
      </c>
      <c r="AI25" s="11" t="s">
        <v>168</v>
      </c>
      <c r="AJ25" s="11" t="s">
        <v>168</v>
      </c>
      <c r="AK25" s="8"/>
      <c r="AL25" s="8" t="s">
        <v>557</v>
      </c>
      <c r="AM25" s="21" t="s">
        <v>558</v>
      </c>
    </row>
    <row r="26" spans="1:39" s="5" customFormat="1">
      <c r="A26" s="6">
        <v>46166</v>
      </c>
      <c r="B26" s="17" t="s">
        <v>156</v>
      </c>
      <c r="C26" s="8" t="s">
        <v>185</v>
      </c>
      <c r="D26" s="9">
        <v>7.9166666666666663E-2</v>
      </c>
      <c r="E26" s="8" t="s">
        <v>523</v>
      </c>
      <c r="F26" s="10">
        <v>12.8</v>
      </c>
      <c r="G26" s="10">
        <v>11.2</v>
      </c>
      <c r="H26" s="10">
        <v>13.1</v>
      </c>
      <c r="I26" s="10">
        <v>13.7</v>
      </c>
      <c r="J26" s="10">
        <v>11.7</v>
      </c>
      <c r="K26" s="10">
        <v>12.5</v>
      </c>
      <c r="L26" s="10">
        <v>13.3</v>
      </c>
      <c r="M26" s="10">
        <v>12.7</v>
      </c>
      <c r="N26" s="10">
        <v>13</v>
      </c>
      <c r="O26" s="18">
        <f t="shared" si="19"/>
        <v>37.1</v>
      </c>
      <c r="P26" s="18">
        <f t="shared" si="20"/>
        <v>37.9</v>
      </c>
      <c r="Q26" s="18">
        <f t="shared" si="21"/>
        <v>39</v>
      </c>
      <c r="R26" s="19">
        <f t="shared" si="22"/>
        <v>62.5</v>
      </c>
      <c r="S26" s="19">
        <f t="shared" si="23"/>
        <v>63.2</v>
      </c>
      <c r="T26" s="19">
        <f t="shared" si="24"/>
        <v>51.5</v>
      </c>
      <c r="U26" s="11" t="s">
        <v>174</v>
      </c>
      <c r="V26" s="11" t="s">
        <v>187</v>
      </c>
      <c r="W26" s="13" t="s">
        <v>524</v>
      </c>
      <c r="X26" s="13" t="s">
        <v>201</v>
      </c>
      <c r="Y26" s="13" t="s">
        <v>342</v>
      </c>
      <c r="Z26" s="12">
        <v>8</v>
      </c>
      <c r="AA26" s="12">
        <v>9.1</v>
      </c>
      <c r="AB26" s="11" t="s">
        <v>167</v>
      </c>
      <c r="AC26" s="12">
        <v>0.1</v>
      </c>
      <c r="AD26" s="12"/>
      <c r="AE26" s="12">
        <v>0.4</v>
      </c>
      <c r="AF26" s="12">
        <f t="shared" si="5"/>
        <v>-0.30000000000000004</v>
      </c>
      <c r="AG26" s="12"/>
      <c r="AH26" s="11" t="s">
        <v>168</v>
      </c>
      <c r="AI26" s="11" t="s">
        <v>168</v>
      </c>
      <c r="AJ26" s="11" t="s">
        <v>168</v>
      </c>
      <c r="AK26" s="8"/>
      <c r="AL26" s="8" t="s">
        <v>549</v>
      </c>
      <c r="AM26" s="21" t="s">
        <v>550</v>
      </c>
    </row>
    <row r="27" spans="1:39" s="5" customFormat="1">
      <c r="A27" s="6">
        <v>46166</v>
      </c>
      <c r="B27" s="17" t="s">
        <v>153</v>
      </c>
      <c r="C27" s="8" t="s">
        <v>185</v>
      </c>
      <c r="D27" s="9">
        <v>7.856481481481481E-2</v>
      </c>
      <c r="E27" s="8" t="s">
        <v>534</v>
      </c>
      <c r="F27" s="10">
        <v>13.2</v>
      </c>
      <c r="G27" s="10">
        <v>11.4</v>
      </c>
      <c r="H27" s="10">
        <v>13</v>
      </c>
      <c r="I27" s="10">
        <v>13.5</v>
      </c>
      <c r="J27" s="10">
        <v>13</v>
      </c>
      <c r="K27" s="10">
        <v>12.3</v>
      </c>
      <c r="L27" s="10">
        <v>12.7</v>
      </c>
      <c r="M27" s="10">
        <v>12.4</v>
      </c>
      <c r="N27" s="10">
        <v>12.3</v>
      </c>
      <c r="O27" s="18">
        <f t="shared" si="19"/>
        <v>37.6</v>
      </c>
      <c r="P27" s="18">
        <f t="shared" si="20"/>
        <v>38.799999999999997</v>
      </c>
      <c r="Q27" s="18">
        <f t="shared" si="21"/>
        <v>37.400000000000006</v>
      </c>
      <c r="R27" s="19">
        <f t="shared" si="22"/>
        <v>64.099999999999994</v>
      </c>
      <c r="S27" s="19">
        <f t="shared" si="23"/>
        <v>62.7</v>
      </c>
      <c r="T27" s="19">
        <f t="shared" si="24"/>
        <v>49.7</v>
      </c>
      <c r="U27" s="11" t="s">
        <v>192</v>
      </c>
      <c r="V27" s="11" t="s">
        <v>178</v>
      </c>
      <c r="W27" s="13" t="s">
        <v>535</v>
      </c>
      <c r="X27" s="13" t="s">
        <v>486</v>
      </c>
      <c r="Y27" s="13" t="s">
        <v>255</v>
      </c>
      <c r="Z27" s="12">
        <v>8</v>
      </c>
      <c r="AA27" s="12">
        <v>9.1</v>
      </c>
      <c r="AB27" s="11" t="s">
        <v>167</v>
      </c>
      <c r="AC27" s="12">
        <v>1</v>
      </c>
      <c r="AD27" s="12">
        <v>-0.3</v>
      </c>
      <c r="AE27" s="12">
        <v>0.9</v>
      </c>
      <c r="AF27" s="12">
        <f t="shared" si="5"/>
        <v>-0.2</v>
      </c>
      <c r="AG27" s="12"/>
      <c r="AH27" s="11" t="s">
        <v>307</v>
      </c>
      <c r="AI27" s="11" t="s">
        <v>169</v>
      </c>
      <c r="AJ27" s="11" t="s">
        <v>169</v>
      </c>
      <c r="AK27" s="8"/>
      <c r="AL27" s="8" t="s">
        <v>547</v>
      </c>
      <c r="AM27" s="21" t="s">
        <v>548</v>
      </c>
    </row>
  </sheetData>
  <autoFilter ref="A1:AM8" xr:uid="{00000000-0009-0000-0000-00000B000000}"/>
  <phoneticPr fontId="11"/>
  <conditionalFormatting sqref="F2:N4">
    <cfRule type="colorScale" priority="854">
      <colorScale>
        <cfvo type="min"/>
        <cfvo type="percentile" val="50"/>
        <cfvo type="max"/>
        <color rgb="FFF8696B"/>
        <color rgb="FFFFEB84"/>
        <color rgb="FF63BE7B"/>
      </colorScale>
    </cfRule>
  </conditionalFormatting>
  <conditionalFormatting sqref="F5:N5">
    <cfRule type="colorScale" priority="628">
      <colorScale>
        <cfvo type="min"/>
        <cfvo type="percentile" val="50"/>
        <cfvo type="max"/>
        <color rgb="FFF8696B"/>
        <color rgb="FFFFEB84"/>
        <color rgb="FF63BE7B"/>
      </colorScale>
    </cfRule>
  </conditionalFormatting>
  <conditionalFormatting sqref="F6:N6">
    <cfRule type="colorScale" priority="627">
      <colorScale>
        <cfvo type="min"/>
        <cfvo type="percentile" val="50"/>
        <cfvo type="max"/>
        <color rgb="FFF8696B"/>
        <color rgb="FFFFEB84"/>
        <color rgb="FF63BE7B"/>
      </colorScale>
    </cfRule>
  </conditionalFormatting>
  <conditionalFormatting sqref="F7:N7">
    <cfRule type="colorScale" priority="1816">
      <colorScale>
        <cfvo type="min"/>
        <cfvo type="percentile" val="50"/>
        <cfvo type="max"/>
        <color rgb="FFF8696B"/>
        <color rgb="FFFFEB84"/>
        <color rgb="FF63BE7B"/>
      </colorScale>
    </cfRule>
  </conditionalFormatting>
  <conditionalFormatting sqref="F8:N8">
    <cfRule type="colorScale" priority="1834">
      <colorScale>
        <cfvo type="min"/>
        <cfvo type="percentile" val="50"/>
        <cfvo type="max"/>
        <color rgb="FFF8696B"/>
        <color rgb="FFFFEB84"/>
        <color rgb="FF63BE7B"/>
      </colorScale>
    </cfRule>
  </conditionalFormatting>
  <conditionalFormatting sqref="F9:N14">
    <cfRule type="colorScale" priority="12">
      <colorScale>
        <cfvo type="min"/>
        <cfvo type="percentile" val="50"/>
        <cfvo type="max"/>
        <color rgb="FFF8696B"/>
        <color rgb="FFFFEB84"/>
        <color rgb="FF63BE7B"/>
      </colorScale>
    </cfRule>
  </conditionalFormatting>
  <conditionalFormatting sqref="F15:N21">
    <cfRule type="colorScale" priority="8">
      <colorScale>
        <cfvo type="min"/>
        <cfvo type="percentile" val="50"/>
        <cfvo type="max"/>
        <color rgb="FFF8696B"/>
        <color rgb="FFFFEB84"/>
        <color rgb="FF63BE7B"/>
      </colorScale>
    </cfRule>
  </conditionalFormatting>
  <conditionalFormatting sqref="F22:N27">
    <cfRule type="colorScale" priority="4">
      <colorScale>
        <cfvo type="min"/>
        <cfvo type="percentile" val="50"/>
        <cfvo type="max"/>
        <color rgb="FFF8696B"/>
        <color rgb="FFFFEB84"/>
        <color rgb="FF63BE7B"/>
      </colorScale>
    </cfRule>
  </conditionalFormatting>
  <conditionalFormatting sqref="AB2:AB27">
    <cfRule type="containsText" dxfId="17" priority="13" operator="containsText" text="D">
      <formula>NOT(ISERROR(SEARCH("D",AB2)))</formula>
    </cfRule>
    <cfRule type="containsText" dxfId="16" priority="14" operator="containsText" text="S">
      <formula>NOT(ISERROR(SEARCH("S",AB2)))</formula>
    </cfRule>
    <cfRule type="containsText" dxfId="15" priority="15" operator="containsText" text="F">
      <formula>NOT(ISERROR(SEARCH("F",AB2)))</formula>
    </cfRule>
    <cfRule type="containsText" dxfId="14" priority="16" operator="containsText" text="E">
      <formula>NOT(ISERROR(SEARCH("E",AB2)))</formula>
    </cfRule>
    <cfRule type="containsText" dxfId="13" priority="17" operator="containsText" text="B">
      <formula>NOT(ISERROR(SEARCH("B",AB2)))</formula>
    </cfRule>
    <cfRule type="containsText" dxfId="12" priority="18" operator="containsText" text="A">
      <formula>NOT(ISERROR(SEARCH("A",AB2)))</formula>
    </cfRule>
  </conditionalFormatting>
  <conditionalFormatting sqref="AH2:AK27">
    <cfRule type="containsText" dxfId="11" priority="1" operator="containsText" text="E">
      <formula>NOT(ISERROR(SEARCH("E",AH2)))</formula>
    </cfRule>
    <cfRule type="containsText" dxfId="10" priority="2" operator="containsText" text="B">
      <formula>NOT(ISERROR(SEARCH("B",AH2)))</formula>
    </cfRule>
    <cfRule type="containsText" dxfId="9" priority="3" operator="containsText" text="A">
      <formula>NOT(ISERROR(SEARCH("A",AH2)))</formula>
    </cfRule>
  </conditionalFormatting>
  <dataValidations count="1">
    <dataValidation type="list" allowBlank="1" showInputMessage="1" showErrorMessage="1" sqref="AK2:AK27" xr:uid="{00000000-0002-0000-0B00-000000000000}">
      <formula1>"強風,外差し,イン先行,凍結防止"</formula1>
    </dataValidation>
  </dataValidations>
  <pageMargins left="0.7" right="0.7" top="0.75" bottom="0.75" header="0.3" footer="0.3"/>
  <pageSetup paperSize="9" orientation="portrait" horizontalDpi="4294967292" verticalDpi="4294967292"/>
  <ignoredErrors>
    <ignoredError sqref="O2:T8 O9:T14 O15:T21 O22:T27"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P2"/>
  <sheetViews>
    <sheetView topLeftCell="I1" zoomScaleNormal="100" workbookViewId="0">
      <selection activeCell="AP2" sqref="X2:AP18"/>
    </sheetView>
  </sheetViews>
  <sheetFormatPr baseColWidth="10" defaultColWidth="8.83203125" defaultRowHeight="15"/>
  <cols>
    <col min="1" max="1" width="10" bestFit="1" customWidth="1"/>
    <col min="2" max="2" width="8.1640625" customWidth="1"/>
    <col min="5" max="5" width="18.33203125" customWidth="1"/>
    <col min="26" max="28" width="16.6640625" customWidth="1"/>
    <col min="33" max="33" width="5.33203125" customWidth="1"/>
    <col min="36" max="36" width="8.83203125" hidden="1" customWidth="1"/>
    <col min="41" max="42" width="150.83203125" customWidth="1"/>
  </cols>
  <sheetData>
    <row r="1" spans="1:42" s="5" customFormat="1">
      <c r="A1" s="1" t="s">
        <v>33</v>
      </c>
      <c r="B1" s="1" t="s">
        <v>133</v>
      </c>
      <c r="C1" s="1" t="s">
        <v>35</v>
      </c>
      <c r="D1" s="1" t="s">
        <v>134</v>
      </c>
      <c r="E1" s="1" t="s">
        <v>37</v>
      </c>
      <c r="F1" s="1" t="s">
        <v>135</v>
      </c>
      <c r="G1" s="1" t="s">
        <v>136</v>
      </c>
      <c r="H1" s="1" t="s">
        <v>137</v>
      </c>
      <c r="I1" s="1" t="s">
        <v>138</v>
      </c>
      <c r="J1" s="1" t="s">
        <v>139</v>
      </c>
      <c r="K1" s="1" t="s">
        <v>140</v>
      </c>
      <c r="L1" s="1" t="s">
        <v>141</v>
      </c>
      <c r="M1" s="1" t="s">
        <v>142</v>
      </c>
      <c r="N1" s="1" t="s">
        <v>143</v>
      </c>
      <c r="O1" s="1" t="s">
        <v>144</v>
      </c>
      <c r="P1" s="1" t="s">
        <v>145</v>
      </c>
      <c r="Q1" s="1" t="s">
        <v>146</v>
      </c>
      <c r="R1" s="1" t="s">
        <v>147</v>
      </c>
      <c r="S1" s="1" t="s">
        <v>148</v>
      </c>
      <c r="T1" s="1" t="s">
        <v>149</v>
      </c>
      <c r="U1" s="1" t="s">
        <v>39</v>
      </c>
      <c r="V1" s="1" t="s">
        <v>181</v>
      </c>
      <c r="W1" s="1" t="s">
        <v>171</v>
      </c>
      <c r="X1" s="2" t="s">
        <v>150</v>
      </c>
      <c r="Y1" s="2" t="s">
        <v>42</v>
      </c>
      <c r="Z1" s="3" t="s">
        <v>43</v>
      </c>
      <c r="AA1" s="3" t="s">
        <v>44</v>
      </c>
      <c r="AB1" s="3" t="s">
        <v>45</v>
      </c>
      <c r="AC1" s="4" t="s">
        <v>117</v>
      </c>
      <c r="AD1" s="4" t="s">
        <v>118</v>
      </c>
      <c r="AE1" s="4" t="s">
        <v>163</v>
      </c>
      <c r="AF1" s="4" t="s">
        <v>9</v>
      </c>
      <c r="AG1" s="4" t="s">
        <v>77</v>
      </c>
      <c r="AH1" s="4" t="s">
        <v>10</v>
      </c>
      <c r="AI1" s="4" t="s">
        <v>11</v>
      </c>
      <c r="AJ1" s="4"/>
      <c r="AK1" s="4" t="s">
        <v>12</v>
      </c>
      <c r="AL1" s="4" t="s">
        <v>13</v>
      </c>
      <c r="AM1" s="4" t="s">
        <v>46</v>
      </c>
      <c r="AN1" s="4" t="s">
        <v>151</v>
      </c>
      <c r="AO1" s="14" t="s">
        <v>152</v>
      </c>
      <c r="AP1" s="14" t="s">
        <v>119</v>
      </c>
    </row>
    <row r="2" spans="1:42" s="5" customFormat="1" ht="17">
      <c r="A2" s="6"/>
      <c r="B2" s="7"/>
      <c r="C2" s="8"/>
      <c r="D2" s="9"/>
      <c r="E2" s="8"/>
      <c r="F2" s="24"/>
      <c r="G2" s="20"/>
      <c r="H2" s="20"/>
      <c r="I2" s="20"/>
      <c r="J2" s="20"/>
      <c r="K2" s="20"/>
      <c r="L2" s="20"/>
      <c r="M2" s="20"/>
      <c r="N2" s="20"/>
      <c r="O2" s="20"/>
      <c r="P2" s="20"/>
      <c r="Q2" s="20"/>
      <c r="R2" s="20"/>
      <c r="S2" s="18">
        <f>SUM(F2:H2)</f>
        <v>0</v>
      </c>
      <c r="T2" s="18">
        <f>SUM(I2:O2)</f>
        <v>0</v>
      </c>
      <c r="U2" s="18">
        <f>SUM(P2:R2)</f>
        <v>0</v>
      </c>
      <c r="V2" s="19">
        <f>SUM(O2:R2)</f>
        <v>0</v>
      </c>
      <c r="W2" s="19">
        <f>SUM(O2:S2)</f>
        <v>0</v>
      </c>
      <c r="X2" s="11"/>
      <c r="Y2" s="11"/>
      <c r="Z2" s="13"/>
      <c r="AA2" s="13"/>
      <c r="AB2" s="13"/>
      <c r="AC2" s="12"/>
      <c r="AD2" s="12"/>
      <c r="AE2" s="11"/>
      <c r="AF2" s="12"/>
      <c r="AG2" s="37"/>
      <c r="AH2" s="12"/>
      <c r="AI2" s="12"/>
      <c r="AJ2" s="36"/>
      <c r="AK2" s="11"/>
      <c r="AL2" s="11"/>
      <c r="AM2" s="11"/>
      <c r="AN2" s="8"/>
      <c r="AO2" s="8"/>
      <c r="AP2" s="21"/>
    </row>
  </sheetData>
  <autoFilter ref="A1:AO2" xr:uid="{00000000-0009-0000-0000-00000C000000}"/>
  <phoneticPr fontId="11"/>
  <conditionalFormatting sqref="F2:R2">
    <cfRule type="colorScale" priority="116">
      <colorScale>
        <cfvo type="min"/>
        <cfvo type="percentile" val="50"/>
        <cfvo type="max"/>
        <color rgb="FFF8696B"/>
        <color rgb="FFFFEB84"/>
        <color rgb="FF63BE7B"/>
      </colorScale>
    </cfRule>
  </conditionalFormatting>
  <conditionalFormatting sqref="AE2">
    <cfRule type="containsText" dxfId="8" priority="10" operator="containsText" text="D">
      <formula>NOT(ISERROR(SEARCH("D",AE2)))</formula>
    </cfRule>
    <cfRule type="containsText" dxfId="7" priority="11" operator="containsText" text="S">
      <formula>NOT(ISERROR(SEARCH("S",AE2)))</formula>
    </cfRule>
    <cfRule type="containsText" dxfId="6" priority="12" operator="containsText" text="F">
      <formula>NOT(ISERROR(SEARCH("F",AE2)))</formula>
    </cfRule>
    <cfRule type="containsText" dxfId="5" priority="13" operator="containsText" text="E">
      <formula>NOT(ISERROR(SEARCH("E",AE2)))</formula>
    </cfRule>
    <cfRule type="containsText" dxfId="4" priority="14" operator="containsText" text="B">
      <formula>NOT(ISERROR(SEARCH("B",AE2)))</formula>
    </cfRule>
    <cfRule type="containsText" dxfId="3" priority="15" operator="containsText" text="A">
      <formula>NOT(ISERROR(SEARCH("A",AE2)))</formula>
    </cfRule>
  </conditionalFormatting>
  <conditionalFormatting sqref="AK2:AN2">
    <cfRule type="containsText" dxfId="2" priority="1" operator="containsText" text="E">
      <formula>NOT(ISERROR(SEARCH("E",AK2)))</formula>
    </cfRule>
    <cfRule type="containsText" dxfId="1" priority="2" operator="containsText" text="B">
      <formula>NOT(ISERROR(SEARCH("B",AK2)))</formula>
    </cfRule>
    <cfRule type="containsText" dxfId="0" priority="3" operator="containsText" text="A">
      <formula>NOT(ISERROR(SEARCH("A",AK2)))</formula>
    </cfRule>
  </conditionalFormatting>
  <dataValidations count="1">
    <dataValidation type="list" allowBlank="1" showInputMessage="1" showErrorMessage="1" sqref="AN2" xr:uid="{00000000-0002-0000-0C00-000000000000}">
      <formula1>"強風,外差し,イン先行,凍結防止"</formula1>
    </dataValidation>
  </dataValidations>
  <pageMargins left="0.7" right="0.7" top="0.75" bottom="0.75" header="0.3" footer="0.3"/>
  <pageSetup paperSize="9" orientation="portrait" horizontalDpi="4294967292" verticalDpi="4294967292"/>
  <ignoredErrors>
    <ignoredError sqref="S2:V2"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election activeCell="I15" sqref="I15"/>
    </sheetView>
  </sheetViews>
  <sheetFormatPr baseColWidth="10" defaultColWidth="12.83203125" defaultRowHeight="15"/>
  <sheetData/>
  <phoneticPr fontId="1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9"/>
  <sheetViews>
    <sheetView workbookViewId="0">
      <pane xSplit="5" ySplit="1" topLeftCell="R2" activePane="bottomRight" state="frozen"/>
      <selection activeCell="E24" sqref="E24"/>
      <selection pane="topRight" activeCell="E24" sqref="E24"/>
      <selection pane="bottomLeft" activeCell="E24" sqref="E24"/>
      <selection pane="bottomRight" activeCell="AC7" sqref="AC7"/>
    </sheetView>
  </sheetViews>
  <sheetFormatPr baseColWidth="10" defaultColWidth="8.83203125" defaultRowHeight="15"/>
  <cols>
    <col min="1" max="1" width="10" bestFit="1" customWidth="1"/>
    <col min="2" max="2" width="8.1640625" customWidth="1"/>
    <col min="4" max="4" width="9" bestFit="1" customWidth="1"/>
    <col min="5" max="5" width="18.33203125" customWidth="1"/>
    <col min="15" max="17" width="16.6640625" customWidth="1"/>
    <col min="18" max="18" width="5.83203125" customWidth="1"/>
    <col min="24" max="24" width="5.33203125" customWidth="1"/>
    <col min="27" max="27" width="8.83203125" hidden="1" customWidth="1"/>
    <col min="32" max="33" width="150.83203125" customWidth="1"/>
  </cols>
  <sheetData>
    <row r="1" spans="1:33" s="5" customFormat="1">
      <c r="A1" s="1" t="s">
        <v>33</v>
      </c>
      <c r="B1" s="1" t="s">
        <v>122</v>
      </c>
      <c r="C1" s="1" t="s">
        <v>35</v>
      </c>
      <c r="D1" s="1" t="s">
        <v>123</v>
      </c>
      <c r="E1" s="1" t="s">
        <v>37</v>
      </c>
      <c r="F1" s="1" t="s">
        <v>124</v>
      </c>
      <c r="G1" s="1" t="s">
        <v>125</v>
      </c>
      <c r="H1" s="1" t="s">
        <v>126</v>
      </c>
      <c r="I1" s="1" t="s">
        <v>127</v>
      </c>
      <c r="J1" s="1" t="s">
        <v>128</v>
      </c>
      <c r="K1" s="1" t="s">
        <v>38</v>
      </c>
      <c r="L1" s="1" t="s">
        <v>129</v>
      </c>
      <c r="M1" s="1" t="s">
        <v>130</v>
      </c>
      <c r="N1" s="1" t="s">
        <v>42</v>
      </c>
      <c r="O1" s="4" t="s">
        <v>43</v>
      </c>
      <c r="P1" s="4" t="s">
        <v>44</v>
      </c>
      <c r="Q1" s="4" t="s">
        <v>45</v>
      </c>
      <c r="R1" s="4" t="s">
        <v>76</v>
      </c>
      <c r="S1" s="4" t="s">
        <v>117</v>
      </c>
      <c r="T1" s="4" t="s">
        <v>118</v>
      </c>
      <c r="U1" s="4" t="s">
        <v>159</v>
      </c>
      <c r="V1" s="4" t="s">
        <v>163</v>
      </c>
      <c r="W1" s="4" t="s">
        <v>9</v>
      </c>
      <c r="X1" s="4" t="s">
        <v>77</v>
      </c>
      <c r="Y1" s="4" t="s">
        <v>10</v>
      </c>
      <c r="Z1" s="4" t="s">
        <v>11</v>
      </c>
      <c r="AA1" s="4"/>
      <c r="AB1" s="4" t="s">
        <v>12</v>
      </c>
      <c r="AC1" s="4" t="s">
        <v>13</v>
      </c>
      <c r="AD1" s="4" t="s">
        <v>46</v>
      </c>
      <c r="AE1" s="4" t="s">
        <v>131</v>
      </c>
      <c r="AF1" s="14" t="s">
        <v>132</v>
      </c>
      <c r="AG1" s="14" t="s">
        <v>119</v>
      </c>
    </row>
    <row r="2" spans="1:33" s="5" customFormat="1">
      <c r="A2" s="6">
        <v>46144</v>
      </c>
      <c r="B2" s="17" t="s">
        <v>153</v>
      </c>
      <c r="C2" s="8" t="s">
        <v>185</v>
      </c>
      <c r="D2" s="9">
        <v>3.8900462962962963E-2</v>
      </c>
      <c r="E2" s="8" t="s">
        <v>229</v>
      </c>
      <c r="F2" s="10">
        <v>11.9</v>
      </c>
      <c r="G2" s="10">
        <v>10.4</v>
      </c>
      <c r="H2" s="10">
        <v>10.8</v>
      </c>
      <c r="I2" s="10">
        <v>11.4</v>
      </c>
      <c r="J2" s="10">
        <v>11.6</v>
      </c>
      <c r="K2" s="18">
        <f t="shared" ref="K2:K9" si="0">SUM(F2:H2)</f>
        <v>33.1</v>
      </c>
      <c r="L2" s="18">
        <f t="shared" ref="L2:L9" si="1">SUM(I2:J2)</f>
        <v>23</v>
      </c>
      <c r="M2" s="11" t="s">
        <v>174</v>
      </c>
      <c r="N2" s="11" t="s">
        <v>178</v>
      </c>
      <c r="O2" s="13" t="s">
        <v>179</v>
      </c>
      <c r="P2" s="13" t="s">
        <v>218</v>
      </c>
      <c r="Q2" s="13" t="s">
        <v>189</v>
      </c>
      <c r="R2" s="13" t="s">
        <v>167</v>
      </c>
      <c r="S2" s="12">
        <v>16.7</v>
      </c>
      <c r="T2" s="12">
        <v>18.899999999999999</v>
      </c>
      <c r="U2" s="12">
        <v>7.1</v>
      </c>
      <c r="V2" s="11" t="s">
        <v>168</v>
      </c>
      <c r="W2" s="12"/>
      <c r="X2" s="12"/>
      <c r="Y2" s="12"/>
      <c r="Z2" s="12">
        <f>W2-Y2+X2</f>
        <v>0</v>
      </c>
      <c r="AA2" s="8"/>
      <c r="AB2" s="11"/>
      <c r="AC2" s="11"/>
      <c r="AD2" s="11" t="s">
        <v>168</v>
      </c>
      <c r="AE2" s="8" t="s">
        <v>306</v>
      </c>
      <c r="AF2" s="8" t="s">
        <v>294</v>
      </c>
      <c r="AG2" s="21" t="s">
        <v>295</v>
      </c>
    </row>
    <row r="3" spans="1:33" s="5" customFormat="1">
      <c r="A3" s="6">
        <v>46145</v>
      </c>
      <c r="B3" s="17" t="s">
        <v>155</v>
      </c>
      <c r="C3" s="8" t="s">
        <v>176</v>
      </c>
      <c r="D3" s="9">
        <v>3.7557870370370373E-2</v>
      </c>
      <c r="E3" s="8" t="s">
        <v>263</v>
      </c>
      <c r="F3" s="10">
        <v>11.7</v>
      </c>
      <c r="G3" s="10">
        <v>10.1</v>
      </c>
      <c r="H3" s="10">
        <v>10.4</v>
      </c>
      <c r="I3" s="10">
        <v>11</v>
      </c>
      <c r="J3" s="10">
        <v>11.3</v>
      </c>
      <c r="K3" s="18">
        <f t="shared" si="0"/>
        <v>32.199999999999996</v>
      </c>
      <c r="L3" s="18">
        <f t="shared" si="1"/>
        <v>22.3</v>
      </c>
      <c r="M3" s="11" t="s">
        <v>177</v>
      </c>
      <c r="N3" s="11" t="s">
        <v>262</v>
      </c>
      <c r="O3" s="13" t="s">
        <v>243</v>
      </c>
      <c r="P3" s="13" t="s">
        <v>199</v>
      </c>
      <c r="Q3" s="13" t="s">
        <v>264</v>
      </c>
      <c r="R3" s="13" t="s">
        <v>167</v>
      </c>
      <c r="S3" s="12">
        <v>13.5</v>
      </c>
      <c r="T3" s="12">
        <v>15</v>
      </c>
      <c r="U3" s="12">
        <v>8.6</v>
      </c>
      <c r="V3" s="11" t="s">
        <v>167</v>
      </c>
      <c r="W3" s="12"/>
      <c r="X3" s="12"/>
      <c r="Y3" s="12"/>
      <c r="Z3" s="12">
        <f t="shared" ref="Z3:Z9" si="2">W3-Y3+X3</f>
        <v>0</v>
      </c>
      <c r="AA3" s="8"/>
      <c r="AB3" s="11"/>
      <c r="AC3" s="11"/>
      <c r="AD3" s="11" t="s">
        <v>168</v>
      </c>
      <c r="AE3" s="8"/>
      <c r="AF3" s="8" t="s">
        <v>272</v>
      </c>
      <c r="AG3" s="21" t="s">
        <v>273</v>
      </c>
    </row>
    <row r="4" spans="1:33" s="5" customFormat="1">
      <c r="A4" s="6">
        <v>46151</v>
      </c>
      <c r="B4" s="17" t="s">
        <v>158</v>
      </c>
      <c r="C4" s="8" t="s">
        <v>176</v>
      </c>
      <c r="D4" s="9">
        <v>3.8969907407407404E-2</v>
      </c>
      <c r="E4" s="8" t="s">
        <v>334</v>
      </c>
      <c r="F4" s="10">
        <v>12</v>
      </c>
      <c r="G4" s="10">
        <v>10.5</v>
      </c>
      <c r="H4" s="10">
        <v>10.8</v>
      </c>
      <c r="I4" s="10">
        <v>11.4</v>
      </c>
      <c r="J4" s="10">
        <v>12</v>
      </c>
      <c r="K4" s="18">
        <f t="shared" si="0"/>
        <v>33.299999999999997</v>
      </c>
      <c r="L4" s="18">
        <f t="shared" si="1"/>
        <v>23.4</v>
      </c>
      <c r="M4" s="11" t="s">
        <v>174</v>
      </c>
      <c r="N4" s="11" t="s">
        <v>175</v>
      </c>
      <c r="O4" s="13" t="s">
        <v>335</v>
      </c>
      <c r="P4" s="13" t="s">
        <v>336</v>
      </c>
      <c r="Q4" s="13" t="s">
        <v>336</v>
      </c>
      <c r="R4" s="13" t="s">
        <v>167</v>
      </c>
      <c r="S4" s="12">
        <v>13.8</v>
      </c>
      <c r="T4" s="12">
        <v>14.9</v>
      </c>
      <c r="U4" s="12">
        <v>8.6</v>
      </c>
      <c r="V4" s="11" t="s">
        <v>307</v>
      </c>
      <c r="W4" s="12">
        <v>2.2000000000000002</v>
      </c>
      <c r="X4" s="12"/>
      <c r="Y4" s="12">
        <v>1.3</v>
      </c>
      <c r="Z4" s="12">
        <f t="shared" si="2"/>
        <v>0.90000000000000013</v>
      </c>
      <c r="AA4" s="8"/>
      <c r="AB4" s="11" t="s">
        <v>307</v>
      </c>
      <c r="AC4" s="11" t="s">
        <v>168</v>
      </c>
      <c r="AD4" s="11" t="s">
        <v>168</v>
      </c>
      <c r="AE4" s="8" t="s">
        <v>306</v>
      </c>
      <c r="AF4" s="8" t="s">
        <v>362</v>
      </c>
      <c r="AG4" s="21" t="s">
        <v>363</v>
      </c>
    </row>
    <row r="5" spans="1:33" s="5" customFormat="1">
      <c r="A5" s="6">
        <v>46152</v>
      </c>
      <c r="B5" s="17" t="s">
        <v>156</v>
      </c>
      <c r="C5" s="8" t="s">
        <v>176</v>
      </c>
      <c r="D5" s="9">
        <v>3.8287037037037036E-2</v>
      </c>
      <c r="E5" s="8" t="s">
        <v>346</v>
      </c>
      <c r="F5" s="10">
        <v>11.8</v>
      </c>
      <c r="G5" s="10">
        <v>10.4</v>
      </c>
      <c r="H5" s="10">
        <v>10.8</v>
      </c>
      <c r="I5" s="10">
        <v>10.9</v>
      </c>
      <c r="J5" s="10">
        <v>11.9</v>
      </c>
      <c r="K5" s="18">
        <f t="shared" si="0"/>
        <v>33</v>
      </c>
      <c r="L5" s="18">
        <f t="shared" si="1"/>
        <v>22.8</v>
      </c>
      <c r="M5" s="11" t="s">
        <v>174</v>
      </c>
      <c r="N5" s="11" t="s">
        <v>178</v>
      </c>
      <c r="O5" s="13" t="s">
        <v>241</v>
      </c>
      <c r="P5" s="13" t="s">
        <v>347</v>
      </c>
      <c r="Q5" s="13" t="s">
        <v>220</v>
      </c>
      <c r="R5" s="13" t="s">
        <v>167</v>
      </c>
      <c r="S5" s="12">
        <v>10.199999999999999</v>
      </c>
      <c r="T5" s="12">
        <v>12.6</v>
      </c>
      <c r="U5" s="12">
        <v>9.6</v>
      </c>
      <c r="V5" s="11" t="s">
        <v>169</v>
      </c>
      <c r="W5" s="12">
        <v>0</v>
      </c>
      <c r="X5" s="12"/>
      <c r="Y5" s="12">
        <v>-0.1</v>
      </c>
      <c r="Z5" s="12">
        <f t="shared" si="2"/>
        <v>0.1</v>
      </c>
      <c r="AA5" s="8"/>
      <c r="AB5" s="11" t="s">
        <v>169</v>
      </c>
      <c r="AC5" s="11" t="s">
        <v>168</v>
      </c>
      <c r="AD5" s="11" t="s">
        <v>168</v>
      </c>
      <c r="AE5" s="8" t="s">
        <v>395</v>
      </c>
      <c r="AF5" s="8" t="s">
        <v>393</v>
      </c>
      <c r="AG5" s="21" t="s">
        <v>394</v>
      </c>
    </row>
    <row r="6" spans="1:33" s="5" customFormat="1">
      <c r="A6" s="6">
        <v>46158</v>
      </c>
      <c r="B6" s="17" t="s">
        <v>157</v>
      </c>
      <c r="C6" s="8" t="s">
        <v>176</v>
      </c>
      <c r="D6" s="9">
        <v>3.7604166666666668E-2</v>
      </c>
      <c r="E6" s="8" t="s">
        <v>416</v>
      </c>
      <c r="F6" s="10">
        <v>12</v>
      </c>
      <c r="G6" s="10">
        <v>10.199999999999999</v>
      </c>
      <c r="H6" s="10">
        <v>10.6</v>
      </c>
      <c r="I6" s="10">
        <v>10.9</v>
      </c>
      <c r="J6" s="10">
        <v>11.2</v>
      </c>
      <c r="K6" s="18">
        <f t="shared" si="0"/>
        <v>32.799999999999997</v>
      </c>
      <c r="L6" s="18">
        <f t="shared" si="1"/>
        <v>22.1</v>
      </c>
      <c r="M6" s="11" t="s">
        <v>174</v>
      </c>
      <c r="N6" s="11" t="s">
        <v>178</v>
      </c>
      <c r="O6" s="13" t="s">
        <v>267</v>
      </c>
      <c r="P6" s="13" t="s">
        <v>329</v>
      </c>
      <c r="Q6" s="13" t="s">
        <v>417</v>
      </c>
      <c r="R6" s="13" t="s">
        <v>167</v>
      </c>
      <c r="S6" s="12">
        <v>11.1</v>
      </c>
      <c r="T6" s="12">
        <v>12</v>
      </c>
      <c r="U6" s="12">
        <v>9.5</v>
      </c>
      <c r="V6" s="11" t="s">
        <v>169</v>
      </c>
      <c r="W6" s="12">
        <v>-0.9</v>
      </c>
      <c r="X6" s="12"/>
      <c r="Y6" s="12">
        <v>-0.5</v>
      </c>
      <c r="Z6" s="12">
        <f t="shared" si="2"/>
        <v>-0.4</v>
      </c>
      <c r="AA6" s="8"/>
      <c r="AB6" s="11" t="s">
        <v>167</v>
      </c>
      <c r="AC6" s="11" t="s">
        <v>168</v>
      </c>
      <c r="AD6" s="11" t="s">
        <v>168</v>
      </c>
      <c r="AE6" s="8" t="s">
        <v>395</v>
      </c>
      <c r="AF6" s="8" t="s">
        <v>471</v>
      </c>
      <c r="AG6" s="21" t="s">
        <v>472</v>
      </c>
    </row>
    <row r="7" spans="1:33" s="5" customFormat="1">
      <c r="A7" s="6">
        <v>46159</v>
      </c>
      <c r="B7" s="17" t="s">
        <v>153</v>
      </c>
      <c r="C7" s="8" t="s">
        <v>176</v>
      </c>
      <c r="D7" s="9">
        <v>3.8229166666666668E-2</v>
      </c>
      <c r="E7" s="8" t="s">
        <v>439</v>
      </c>
      <c r="F7" s="10">
        <v>12.1</v>
      </c>
      <c r="G7" s="10">
        <v>10.3</v>
      </c>
      <c r="H7" s="10">
        <v>10.7</v>
      </c>
      <c r="I7" s="10">
        <v>10.8</v>
      </c>
      <c r="J7" s="10">
        <v>11.4</v>
      </c>
      <c r="K7" s="18">
        <f t="shared" si="0"/>
        <v>33.099999999999994</v>
      </c>
      <c r="L7" s="18">
        <f t="shared" si="1"/>
        <v>22.200000000000003</v>
      </c>
      <c r="M7" s="11" t="s">
        <v>174</v>
      </c>
      <c r="N7" s="11" t="s">
        <v>178</v>
      </c>
      <c r="O7" s="13" t="s">
        <v>440</v>
      </c>
      <c r="P7" s="13" t="s">
        <v>182</v>
      </c>
      <c r="Q7" s="13" t="s">
        <v>333</v>
      </c>
      <c r="R7" s="13" t="s">
        <v>167</v>
      </c>
      <c r="S7" s="12">
        <v>10.9</v>
      </c>
      <c r="T7" s="12">
        <v>11.9</v>
      </c>
      <c r="U7" s="12">
        <v>9.5</v>
      </c>
      <c r="V7" s="11" t="s">
        <v>169</v>
      </c>
      <c r="W7" s="12">
        <v>0</v>
      </c>
      <c r="X7" s="12"/>
      <c r="Y7" s="12">
        <v>0.3</v>
      </c>
      <c r="Z7" s="12">
        <f t="shared" si="2"/>
        <v>-0.3</v>
      </c>
      <c r="AA7" s="8"/>
      <c r="AB7" s="11" t="s">
        <v>169</v>
      </c>
      <c r="AC7" s="11" t="s">
        <v>168</v>
      </c>
      <c r="AD7" s="11" t="s">
        <v>168</v>
      </c>
      <c r="AE7" s="8" t="s">
        <v>395</v>
      </c>
      <c r="AF7" s="8" t="s">
        <v>483</v>
      </c>
      <c r="AG7" s="21" t="s">
        <v>484</v>
      </c>
    </row>
    <row r="8" spans="1:33" s="5" customFormat="1">
      <c r="A8" s="6">
        <v>46165</v>
      </c>
      <c r="B8" s="17" t="s">
        <v>154</v>
      </c>
      <c r="C8" s="8" t="s">
        <v>176</v>
      </c>
      <c r="D8" s="9">
        <v>3.888888888888889E-2</v>
      </c>
      <c r="E8" s="8" t="s">
        <v>509</v>
      </c>
      <c r="F8" s="10">
        <v>11.8</v>
      </c>
      <c r="G8" s="10">
        <v>10.5</v>
      </c>
      <c r="H8" s="10">
        <v>10.9</v>
      </c>
      <c r="I8" s="10">
        <v>11.2</v>
      </c>
      <c r="J8" s="10">
        <v>11.6</v>
      </c>
      <c r="K8" s="18">
        <f t="shared" si="0"/>
        <v>33.200000000000003</v>
      </c>
      <c r="L8" s="18">
        <f t="shared" si="1"/>
        <v>22.799999999999997</v>
      </c>
      <c r="M8" s="11" t="s">
        <v>174</v>
      </c>
      <c r="N8" s="11" t="s">
        <v>178</v>
      </c>
      <c r="O8" s="13" t="s">
        <v>504</v>
      </c>
      <c r="P8" s="13" t="s">
        <v>204</v>
      </c>
      <c r="Q8" s="13" t="s">
        <v>510</v>
      </c>
      <c r="R8" s="13" t="s">
        <v>167</v>
      </c>
      <c r="S8" s="12">
        <v>13.5</v>
      </c>
      <c r="T8" s="12">
        <v>15.7</v>
      </c>
      <c r="U8" s="12">
        <v>8.8000000000000007</v>
      </c>
      <c r="V8" s="11" t="s">
        <v>169</v>
      </c>
      <c r="W8" s="12">
        <v>0.7</v>
      </c>
      <c r="X8" s="12"/>
      <c r="Y8" s="12">
        <v>0.6</v>
      </c>
      <c r="Z8" s="12">
        <f t="shared" si="2"/>
        <v>9.9999999999999978E-2</v>
      </c>
      <c r="AA8" s="8"/>
      <c r="AB8" s="11" t="s">
        <v>168</v>
      </c>
      <c r="AC8" s="11" t="s">
        <v>168</v>
      </c>
      <c r="AD8" s="11" t="s">
        <v>169</v>
      </c>
      <c r="AE8" s="8" t="s">
        <v>306</v>
      </c>
      <c r="AF8" s="8" t="s">
        <v>507</v>
      </c>
      <c r="AG8" s="21" t="s">
        <v>508</v>
      </c>
    </row>
    <row r="9" spans="1:33" s="5" customFormat="1">
      <c r="A9" s="6">
        <v>46166</v>
      </c>
      <c r="B9" s="17" t="s">
        <v>170</v>
      </c>
      <c r="C9" s="8" t="s">
        <v>176</v>
      </c>
      <c r="D9" s="9">
        <v>3.8206018518518521E-2</v>
      </c>
      <c r="E9" s="8" t="s">
        <v>532</v>
      </c>
      <c r="F9" s="10">
        <v>12</v>
      </c>
      <c r="G9" s="10">
        <v>10.3</v>
      </c>
      <c r="H9" s="10">
        <v>10.7</v>
      </c>
      <c r="I9" s="10">
        <v>10.8</v>
      </c>
      <c r="J9" s="10">
        <v>11.3</v>
      </c>
      <c r="K9" s="18">
        <f t="shared" si="0"/>
        <v>33</v>
      </c>
      <c r="L9" s="18">
        <f t="shared" si="1"/>
        <v>22.1</v>
      </c>
      <c r="M9" s="11" t="s">
        <v>174</v>
      </c>
      <c r="N9" s="11" t="s">
        <v>178</v>
      </c>
      <c r="O9" s="13" t="s">
        <v>519</v>
      </c>
      <c r="P9" s="13" t="s">
        <v>533</v>
      </c>
      <c r="Q9" s="13" t="s">
        <v>220</v>
      </c>
      <c r="R9" s="13" t="s">
        <v>167</v>
      </c>
      <c r="S9" s="12">
        <v>13.1</v>
      </c>
      <c r="T9" s="12">
        <v>13.5</v>
      </c>
      <c r="U9" s="12">
        <v>8.8000000000000007</v>
      </c>
      <c r="V9" s="11" t="s">
        <v>168</v>
      </c>
      <c r="W9" s="12">
        <v>0.9</v>
      </c>
      <c r="X9" s="12">
        <v>-0.1</v>
      </c>
      <c r="Y9" s="12">
        <v>0.5</v>
      </c>
      <c r="Z9" s="12">
        <f t="shared" si="2"/>
        <v>0.30000000000000004</v>
      </c>
      <c r="AA9" s="8"/>
      <c r="AB9" s="11" t="s">
        <v>168</v>
      </c>
      <c r="AC9" s="11" t="s">
        <v>168</v>
      </c>
      <c r="AD9" s="11" t="s">
        <v>168</v>
      </c>
      <c r="AE9" s="8" t="s">
        <v>395</v>
      </c>
      <c r="AF9" s="8" t="s">
        <v>545</v>
      </c>
      <c r="AG9" s="21" t="s">
        <v>546</v>
      </c>
    </row>
  </sheetData>
  <autoFilter ref="A1:AF1" xr:uid="{00000000-0009-0000-0000-000001000000}"/>
  <phoneticPr fontId="11"/>
  <conditionalFormatting sqref="F2:J2">
    <cfRule type="colorScale" priority="1690">
      <colorScale>
        <cfvo type="min"/>
        <cfvo type="percentile" val="50"/>
        <cfvo type="max"/>
        <color rgb="FFF8696B"/>
        <color rgb="FFFFEB84"/>
        <color rgb="FF63BE7B"/>
      </colorScale>
    </cfRule>
  </conditionalFormatting>
  <conditionalFormatting sqref="F3:J3">
    <cfRule type="colorScale" priority="483">
      <colorScale>
        <cfvo type="min"/>
        <cfvo type="percentile" val="50"/>
        <cfvo type="max"/>
        <color rgb="FFF8696B"/>
        <color rgb="FFFFEB84"/>
        <color rgb="FF63BE7B"/>
      </colorScale>
    </cfRule>
  </conditionalFormatting>
  <conditionalFormatting sqref="F4:J5">
    <cfRule type="colorScale" priority="12">
      <colorScale>
        <cfvo type="min"/>
        <cfvo type="percentile" val="50"/>
        <cfvo type="max"/>
        <color rgb="FFF8696B"/>
        <color rgb="FFFFEB84"/>
        <color rgb="FF63BE7B"/>
      </colorScale>
    </cfRule>
  </conditionalFormatting>
  <conditionalFormatting sqref="F6:J7">
    <cfRule type="colorScale" priority="8">
      <colorScale>
        <cfvo type="min"/>
        <cfvo type="percentile" val="50"/>
        <cfvo type="max"/>
        <color rgb="FFF8696B"/>
        <color rgb="FFFFEB84"/>
        <color rgb="FF63BE7B"/>
      </colorScale>
    </cfRule>
  </conditionalFormatting>
  <conditionalFormatting sqref="F8:J9">
    <cfRule type="colorScale" priority="4">
      <colorScale>
        <cfvo type="min"/>
        <cfvo type="percentile" val="50"/>
        <cfvo type="max"/>
        <color rgb="FFF8696B"/>
        <color rgb="FFFFEB84"/>
        <color rgb="FF63BE7B"/>
      </colorScale>
    </cfRule>
  </conditionalFormatting>
  <conditionalFormatting sqref="V2:V9">
    <cfRule type="containsText" dxfId="123" priority="222" operator="containsText" text="D">
      <formula>NOT(ISERROR(SEARCH("D",V2)))</formula>
    </cfRule>
    <cfRule type="containsText" dxfId="122" priority="223" operator="containsText" text="S">
      <formula>NOT(ISERROR(SEARCH("S",V2)))</formula>
    </cfRule>
    <cfRule type="containsText" dxfId="121" priority="224" operator="containsText" text="F">
      <formula>NOT(ISERROR(SEARCH("F",V2)))</formula>
    </cfRule>
    <cfRule type="containsText" dxfId="120" priority="225" operator="containsText" text="E">
      <formula>NOT(ISERROR(SEARCH("E",V2)))</formula>
    </cfRule>
    <cfRule type="containsText" dxfId="119" priority="226" operator="containsText" text="B">
      <formula>NOT(ISERROR(SEARCH("B",V2)))</formula>
    </cfRule>
    <cfRule type="containsText" dxfId="118" priority="227" operator="containsText" text="A">
      <formula>NOT(ISERROR(SEARCH("A",V2)))</formula>
    </cfRule>
  </conditionalFormatting>
  <conditionalFormatting sqref="AB2:AE9">
    <cfRule type="containsText" dxfId="117" priority="1" operator="containsText" text="E">
      <formula>NOT(ISERROR(SEARCH("E",AB2)))</formula>
    </cfRule>
    <cfRule type="containsText" dxfId="116" priority="2" operator="containsText" text="B">
      <formula>NOT(ISERROR(SEARCH("B",AB2)))</formula>
    </cfRule>
    <cfRule type="containsText" dxfId="115" priority="3" operator="containsText" text="A">
      <formula>NOT(ISERROR(SEARCH("A",AB2)))</formula>
    </cfRule>
  </conditionalFormatting>
  <dataValidations count="1">
    <dataValidation type="list" allowBlank="1" showInputMessage="1" showErrorMessage="1" sqref="AE2:AE9" xr:uid="{79343413-B59D-364A-A685-AD4B48788C22}">
      <formula1>"強風,外差し,イン先行,タフ"</formula1>
    </dataValidation>
  </dataValidations>
  <pageMargins left="0.7" right="0.7" top="0.75" bottom="0.75" header="0.3" footer="0.3"/>
  <pageSetup paperSize="9" orientation="portrait" horizontalDpi="4294967292" verticalDpi="4294967292"/>
  <ignoredErrors>
    <ignoredError sqref="K2:L2 K3:L3 K4:L5 K6:L7 K8:L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7"/>
  <sheetViews>
    <sheetView workbookViewId="0">
      <pane xSplit="5" ySplit="1" topLeftCell="W2" activePane="bottomRight" state="frozen"/>
      <selection activeCell="E24" sqref="E24"/>
      <selection pane="topRight" activeCell="E24" sqref="E24"/>
      <selection pane="bottomLeft" activeCell="E24" sqref="E24"/>
      <selection pane="bottomRight" activeCell="AE6" sqref="AE6"/>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0" max="20" width="5.83203125" customWidth="1"/>
    <col min="26" max="26" width="5.33203125" customWidth="1"/>
    <col min="29" max="29" width="8.83203125" hidden="1" customWidth="1"/>
    <col min="34" max="35" width="150.83203125" customWidth="1"/>
  </cols>
  <sheetData>
    <row r="1" spans="1:35" s="5" customFormat="1">
      <c r="A1" s="1" t="s">
        <v>33</v>
      </c>
      <c r="B1" s="1" t="s">
        <v>67</v>
      </c>
      <c r="C1" s="1" t="s">
        <v>35</v>
      </c>
      <c r="D1" s="1" t="s">
        <v>68</v>
      </c>
      <c r="E1" s="1" t="s">
        <v>37</v>
      </c>
      <c r="F1" s="1" t="s">
        <v>69</v>
      </c>
      <c r="G1" s="1" t="s">
        <v>70</v>
      </c>
      <c r="H1" s="1" t="s">
        <v>71</v>
      </c>
      <c r="I1" s="1" t="s">
        <v>72</v>
      </c>
      <c r="J1" s="1" t="s">
        <v>73</v>
      </c>
      <c r="K1" s="1" t="s">
        <v>74</v>
      </c>
      <c r="L1" s="1" t="s">
        <v>38</v>
      </c>
      <c r="M1" s="1" t="s">
        <v>39</v>
      </c>
      <c r="N1" s="1" t="s">
        <v>40</v>
      </c>
      <c r="O1" s="1" t="s">
        <v>75</v>
      </c>
      <c r="P1" s="1" t="s">
        <v>42</v>
      </c>
      <c r="Q1" s="4" t="s">
        <v>43</v>
      </c>
      <c r="R1" s="4" t="s">
        <v>44</v>
      </c>
      <c r="S1" s="4" t="s">
        <v>45</v>
      </c>
      <c r="T1" s="4" t="s">
        <v>76</v>
      </c>
      <c r="U1" s="4" t="s">
        <v>117</v>
      </c>
      <c r="V1" s="4" t="s">
        <v>118</v>
      </c>
      <c r="W1" s="4" t="s">
        <v>159</v>
      </c>
      <c r="X1" s="4" t="s">
        <v>163</v>
      </c>
      <c r="Y1" s="4" t="s">
        <v>9</v>
      </c>
      <c r="Z1" s="4" t="s">
        <v>77</v>
      </c>
      <c r="AA1" s="4" t="s">
        <v>10</v>
      </c>
      <c r="AB1" s="4" t="s">
        <v>11</v>
      </c>
      <c r="AC1" s="4"/>
      <c r="AD1" s="4" t="s">
        <v>12</v>
      </c>
      <c r="AE1" s="4" t="s">
        <v>13</v>
      </c>
      <c r="AF1" s="4" t="s">
        <v>46</v>
      </c>
      <c r="AG1" s="4" t="s">
        <v>78</v>
      </c>
      <c r="AH1" s="14" t="s">
        <v>79</v>
      </c>
      <c r="AI1" s="14" t="s">
        <v>121</v>
      </c>
    </row>
    <row r="2" spans="1:35" s="5" customFormat="1">
      <c r="A2" s="6">
        <v>46151</v>
      </c>
      <c r="B2" s="7" t="s">
        <v>156</v>
      </c>
      <c r="C2" s="8" t="s">
        <v>176</v>
      </c>
      <c r="D2" s="9">
        <v>4.8634259259259259E-2</v>
      </c>
      <c r="E2" s="8" t="s">
        <v>316</v>
      </c>
      <c r="F2" s="10">
        <v>12</v>
      </c>
      <c r="G2" s="10">
        <v>10.4</v>
      </c>
      <c r="H2" s="10">
        <v>11.1</v>
      </c>
      <c r="I2" s="10">
        <v>11.8</v>
      </c>
      <c r="J2" s="10">
        <v>12.2</v>
      </c>
      <c r="K2" s="10">
        <v>12.7</v>
      </c>
      <c r="L2" s="18">
        <f t="shared" ref="L2:L7" si="0">SUM(F2:H2)</f>
        <v>33.5</v>
      </c>
      <c r="M2" s="18">
        <f t="shared" ref="M2:M7" si="1">SUM(I2:K2)</f>
        <v>36.700000000000003</v>
      </c>
      <c r="N2" s="19">
        <f t="shared" ref="N2:N7" si="2">SUM(F2:J2)</f>
        <v>57.5</v>
      </c>
      <c r="O2" s="11" t="s">
        <v>177</v>
      </c>
      <c r="P2" s="11" t="s">
        <v>175</v>
      </c>
      <c r="Q2" s="13" t="s">
        <v>317</v>
      </c>
      <c r="R2" s="13" t="s">
        <v>252</v>
      </c>
      <c r="S2" s="13" t="s">
        <v>317</v>
      </c>
      <c r="T2" s="13" t="s">
        <v>167</v>
      </c>
      <c r="U2" s="12">
        <v>13.8</v>
      </c>
      <c r="V2" s="12">
        <v>14.9</v>
      </c>
      <c r="W2" s="12">
        <v>8.6</v>
      </c>
      <c r="X2" s="11" t="s">
        <v>307</v>
      </c>
      <c r="Y2" s="12">
        <v>0.6</v>
      </c>
      <c r="Z2" s="12"/>
      <c r="AA2" s="12">
        <v>0.1</v>
      </c>
      <c r="AB2" s="12">
        <f t="shared" ref="AB2:AB7" si="3">Y2-AA2+Z2</f>
        <v>0.5</v>
      </c>
      <c r="AC2" s="8"/>
      <c r="AD2" s="11" t="s">
        <v>169</v>
      </c>
      <c r="AE2" s="11" t="s">
        <v>169</v>
      </c>
      <c r="AF2" s="11" t="s">
        <v>169</v>
      </c>
      <c r="AG2" s="8" t="s">
        <v>306</v>
      </c>
      <c r="AH2" s="8" t="s">
        <v>375</v>
      </c>
      <c r="AI2" s="21" t="s">
        <v>376</v>
      </c>
    </row>
    <row r="3" spans="1:35" s="5" customFormat="1">
      <c r="A3" s="6">
        <v>46151</v>
      </c>
      <c r="B3" s="7" t="s">
        <v>154</v>
      </c>
      <c r="C3" s="8" t="s">
        <v>176</v>
      </c>
      <c r="D3" s="9">
        <v>4.8009259259259258E-2</v>
      </c>
      <c r="E3" s="8" t="s">
        <v>327</v>
      </c>
      <c r="F3" s="10">
        <v>11.9</v>
      </c>
      <c r="G3" s="10">
        <v>10.6</v>
      </c>
      <c r="H3" s="10">
        <v>11.5</v>
      </c>
      <c r="I3" s="10">
        <v>11.7</v>
      </c>
      <c r="J3" s="10">
        <v>11.6</v>
      </c>
      <c r="K3" s="10">
        <v>12.5</v>
      </c>
      <c r="L3" s="18">
        <f t="shared" si="0"/>
        <v>34</v>
      </c>
      <c r="M3" s="18">
        <f t="shared" si="1"/>
        <v>35.799999999999997</v>
      </c>
      <c r="N3" s="19">
        <f t="shared" si="2"/>
        <v>57.300000000000004</v>
      </c>
      <c r="O3" s="11" t="s">
        <v>177</v>
      </c>
      <c r="P3" s="11" t="s">
        <v>175</v>
      </c>
      <c r="Q3" s="13" t="s">
        <v>328</v>
      </c>
      <c r="R3" s="13" t="s">
        <v>329</v>
      </c>
      <c r="S3" s="13" t="s">
        <v>330</v>
      </c>
      <c r="T3" s="13" t="s">
        <v>167</v>
      </c>
      <c r="U3" s="12">
        <v>13.8</v>
      </c>
      <c r="V3" s="12">
        <v>14.9</v>
      </c>
      <c r="W3" s="12">
        <v>8.6</v>
      </c>
      <c r="X3" s="11" t="s">
        <v>307</v>
      </c>
      <c r="Y3" s="12">
        <v>0.8</v>
      </c>
      <c r="Z3" s="12"/>
      <c r="AA3" s="12">
        <v>0.3</v>
      </c>
      <c r="AB3" s="12">
        <f t="shared" si="3"/>
        <v>0.5</v>
      </c>
      <c r="AC3" s="8"/>
      <c r="AD3" s="11" t="s">
        <v>168</v>
      </c>
      <c r="AE3" s="11" t="s">
        <v>169</v>
      </c>
      <c r="AF3" s="11" t="s">
        <v>169</v>
      </c>
      <c r="AG3" s="8" t="s">
        <v>559</v>
      </c>
      <c r="AH3" s="8" t="s">
        <v>366</v>
      </c>
      <c r="AI3" s="21" t="s">
        <v>367</v>
      </c>
    </row>
    <row r="4" spans="1:35" s="5" customFormat="1">
      <c r="A4" s="6">
        <v>46152</v>
      </c>
      <c r="B4" s="7" t="s">
        <v>153</v>
      </c>
      <c r="C4" s="8" t="s">
        <v>176</v>
      </c>
      <c r="D4" s="9">
        <v>4.7997685185185185E-2</v>
      </c>
      <c r="E4" s="8" t="s">
        <v>359</v>
      </c>
      <c r="F4" s="10">
        <v>12.2</v>
      </c>
      <c r="G4" s="10">
        <v>11.1</v>
      </c>
      <c r="H4" s="10">
        <v>11.8</v>
      </c>
      <c r="I4" s="10">
        <v>11.6</v>
      </c>
      <c r="J4" s="10">
        <v>11.4</v>
      </c>
      <c r="K4" s="10">
        <v>11.6</v>
      </c>
      <c r="L4" s="18">
        <f t="shared" si="0"/>
        <v>35.099999999999994</v>
      </c>
      <c r="M4" s="18">
        <f t="shared" si="1"/>
        <v>34.6</v>
      </c>
      <c r="N4" s="19">
        <f t="shared" si="2"/>
        <v>58.099999999999994</v>
      </c>
      <c r="O4" s="11" t="s">
        <v>192</v>
      </c>
      <c r="P4" s="11" t="s">
        <v>245</v>
      </c>
      <c r="Q4" s="13" t="s">
        <v>360</v>
      </c>
      <c r="R4" s="13" t="s">
        <v>219</v>
      </c>
      <c r="S4" s="13" t="s">
        <v>361</v>
      </c>
      <c r="T4" s="13" t="s">
        <v>167</v>
      </c>
      <c r="U4" s="12">
        <v>10.199999999999999</v>
      </c>
      <c r="V4" s="12">
        <v>12.6</v>
      </c>
      <c r="W4" s="12">
        <v>9.6</v>
      </c>
      <c r="X4" s="11" t="s">
        <v>169</v>
      </c>
      <c r="Y4" s="12">
        <v>0.7</v>
      </c>
      <c r="Z4" s="12">
        <v>-0.1</v>
      </c>
      <c r="AA4" s="12">
        <v>0.5</v>
      </c>
      <c r="AB4" s="12">
        <f t="shared" si="3"/>
        <v>9.999999999999995E-2</v>
      </c>
      <c r="AC4" s="8"/>
      <c r="AD4" s="11" t="s">
        <v>168</v>
      </c>
      <c r="AE4" s="11" t="s">
        <v>169</v>
      </c>
      <c r="AF4" s="11" t="s">
        <v>168</v>
      </c>
      <c r="AG4" s="8" t="s">
        <v>395</v>
      </c>
      <c r="AH4" s="8" t="s">
        <v>389</v>
      </c>
      <c r="AI4" s="21" t="s">
        <v>390</v>
      </c>
    </row>
    <row r="5" spans="1:35" s="5" customFormat="1">
      <c r="A5" s="6">
        <v>46165</v>
      </c>
      <c r="B5" s="7" t="s">
        <v>155</v>
      </c>
      <c r="C5" s="8" t="s">
        <v>176</v>
      </c>
      <c r="D5" s="9">
        <v>4.7939814814814817E-2</v>
      </c>
      <c r="E5" s="8" t="s">
        <v>515</v>
      </c>
      <c r="F5" s="10">
        <v>12.1</v>
      </c>
      <c r="G5" s="10">
        <v>10.6</v>
      </c>
      <c r="H5" s="10">
        <v>11.4</v>
      </c>
      <c r="I5" s="10">
        <v>11.8</v>
      </c>
      <c r="J5" s="10">
        <v>11.5</v>
      </c>
      <c r="K5" s="10">
        <v>11.8</v>
      </c>
      <c r="L5" s="18">
        <f t="shared" si="0"/>
        <v>34.1</v>
      </c>
      <c r="M5" s="18">
        <f t="shared" si="1"/>
        <v>35.1</v>
      </c>
      <c r="N5" s="19">
        <f t="shared" si="2"/>
        <v>57.400000000000006</v>
      </c>
      <c r="O5" s="11" t="s">
        <v>177</v>
      </c>
      <c r="P5" s="11" t="s">
        <v>178</v>
      </c>
      <c r="Q5" s="13" t="s">
        <v>486</v>
      </c>
      <c r="R5" s="13" t="s">
        <v>199</v>
      </c>
      <c r="S5" s="13" t="s">
        <v>361</v>
      </c>
      <c r="T5" s="13" t="s">
        <v>167</v>
      </c>
      <c r="U5" s="12">
        <v>13.5</v>
      </c>
      <c r="V5" s="12">
        <v>15.7</v>
      </c>
      <c r="W5" s="12">
        <v>8.8000000000000007</v>
      </c>
      <c r="X5" s="11" t="s">
        <v>169</v>
      </c>
      <c r="Y5" s="12">
        <v>0.6</v>
      </c>
      <c r="Z5" s="12"/>
      <c r="AA5" s="12">
        <v>0.5</v>
      </c>
      <c r="AB5" s="12">
        <f t="shared" si="3"/>
        <v>9.9999999999999978E-2</v>
      </c>
      <c r="AC5" s="8"/>
      <c r="AD5" s="11" t="s">
        <v>168</v>
      </c>
      <c r="AE5" s="11" t="s">
        <v>169</v>
      </c>
      <c r="AF5" s="11" t="s">
        <v>169</v>
      </c>
      <c r="AG5" s="8" t="s">
        <v>559</v>
      </c>
      <c r="AH5" s="8" t="s">
        <v>527</v>
      </c>
      <c r="AI5" s="21" t="s">
        <v>526</v>
      </c>
    </row>
    <row r="6" spans="1:35" s="5" customFormat="1">
      <c r="A6" s="6">
        <v>46166</v>
      </c>
      <c r="B6" s="7" t="s">
        <v>157</v>
      </c>
      <c r="C6" s="8" t="s">
        <v>176</v>
      </c>
      <c r="D6" s="9">
        <v>4.8680555555555553E-2</v>
      </c>
      <c r="E6" s="8" t="s">
        <v>518</v>
      </c>
      <c r="F6" s="10">
        <v>12.3</v>
      </c>
      <c r="G6" s="10">
        <v>10.7</v>
      </c>
      <c r="H6" s="10">
        <v>11.6</v>
      </c>
      <c r="I6" s="10">
        <v>11.6</v>
      </c>
      <c r="J6" s="10">
        <v>12</v>
      </c>
      <c r="K6" s="10">
        <v>12.4</v>
      </c>
      <c r="L6" s="18">
        <f t="shared" si="0"/>
        <v>34.6</v>
      </c>
      <c r="M6" s="18">
        <f t="shared" si="1"/>
        <v>36</v>
      </c>
      <c r="N6" s="19">
        <f t="shared" si="2"/>
        <v>58.2</v>
      </c>
      <c r="O6" s="11" t="s">
        <v>177</v>
      </c>
      <c r="P6" s="11" t="s">
        <v>175</v>
      </c>
      <c r="Q6" s="13" t="s">
        <v>317</v>
      </c>
      <c r="R6" s="13" t="s">
        <v>252</v>
      </c>
      <c r="S6" s="13" t="s">
        <v>519</v>
      </c>
      <c r="T6" s="13" t="s">
        <v>167</v>
      </c>
      <c r="U6" s="12">
        <v>13.1</v>
      </c>
      <c r="V6" s="12">
        <v>13.5</v>
      </c>
      <c r="W6" s="12">
        <v>8.8000000000000007</v>
      </c>
      <c r="X6" s="11" t="s">
        <v>168</v>
      </c>
      <c r="Y6" s="12">
        <v>1</v>
      </c>
      <c r="Z6" s="12"/>
      <c r="AA6" s="12">
        <v>0.7</v>
      </c>
      <c r="AB6" s="12">
        <f t="shared" si="3"/>
        <v>0.30000000000000004</v>
      </c>
      <c r="AC6" s="8"/>
      <c r="AD6" s="11" t="s">
        <v>168</v>
      </c>
      <c r="AE6" s="11" t="s">
        <v>169</v>
      </c>
      <c r="AF6" s="11" t="s">
        <v>168</v>
      </c>
      <c r="AG6" s="8" t="s">
        <v>395</v>
      </c>
      <c r="AH6" s="8" t="s">
        <v>553</v>
      </c>
      <c r="AI6" s="21" t="s">
        <v>554</v>
      </c>
    </row>
    <row r="7" spans="1:35" s="5" customFormat="1">
      <c r="A7" s="6">
        <v>46166</v>
      </c>
      <c r="B7" s="7" t="s">
        <v>153</v>
      </c>
      <c r="C7" s="8" t="s">
        <v>176</v>
      </c>
      <c r="D7" s="9">
        <v>4.8622685185185185E-2</v>
      </c>
      <c r="E7" s="8" t="s">
        <v>539</v>
      </c>
      <c r="F7" s="10">
        <v>12.5</v>
      </c>
      <c r="G7" s="10">
        <v>10.9</v>
      </c>
      <c r="H7" s="10">
        <v>11.8</v>
      </c>
      <c r="I7" s="10">
        <v>11.4</v>
      </c>
      <c r="J7" s="10">
        <v>11.6</v>
      </c>
      <c r="K7" s="10">
        <v>11.9</v>
      </c>
      <c r="L7" s="18">
        <f t="shared" si="0"/>
        <v>35.200000000000003</v>
      </c>
      <c r="M7" s="18">
        <f t="shared" si="1"/>
        <v>34.9</v>
      </c>
      <c r="N7" s="19">
        <f t="shared" si="2"/>
        <v>58.2</v>
      </c>
      <c r="O7" s="11" t="s">
        <v>174</v>
      </c>
      <c r="P7" s="11" t="s">
        <v>262</v>
      </c>
      <c r="Q7" s="13" t="s">
        <v>361</v>
      </c>
      <c r="R7" s="13" t="s">
        <v>329</v>
      </c>
      <c r="S7" s="13" t="s">
        <v>255</v>
      </c>
      <c r="T7" s="13" t="s">
        <v>167</v>
      </c>
      <c r="U7" s="12">
        <v>13.1</v>
      </c>
      <c r="V7" s="12">
        <v>13.5</v>
      </c>
      <c r="W7" s="12">
        <v>8.8000000000000007</v>
      </c>
      <c r="X7" s="11" t="s">
        <v>168</v>
      </c>
      <c r="Y7" s="12">
        <v>1.1000000000000001</v>
      </c>
      <c r="Z7" s="12">
        <v>-0.1</v>
      </c>
      <c r="AA7" s="12">
        <v>0.7</v>
      </c>
      <c r="AB7" s="12">
        <f t="shared" si="3"/>
        <v>0.30000000000000016</v>
      </c>
      <c r="AC7" s="8"/>
      <c r="AD7" s="11" t="s">
        <v>168</v>
      </c>
      <c r="AE7" s="11" t="s">
        <v>168</v>
      </c>
      <c r="AF7" s="11" t="s">
        <v>168</v>
      </c>
      <c r="AG7" s="8" t="s">
        <v>395</v>
      </c>
      <c r="AH7" s="8" t="s">
        <v>538</v>
      </c>
      <c r="AI7" s="21" t="s">
        <v>540</v>
      </c>
    </row>
  </sheetData>
  <autoFilter ref="A1:AH1" xr:uid="{00000000-0009-0000-0000-000002000000}"/>
  <phoneticPr fontId="11"/>
  <conditionalFormatting sqref="F2:K2">
    <cfRule type="colorScale" priority="543">
      <colorScale>
        <cfvo type="min"/>
        <cfvo type="percentile" val="50"/>
        <cfvo type="max"/>
        <color rgb="FFF8696B"/>
        <color rgb="FFFFEB84"/>
        <color rgb="FF63BE7B"/>
      </colorScale>
    </cfRule>
  </conditionalFormatting>
  <conditionalFormatting sqref="F3:K4">
    <cfRule type="colorScale" priority="21">
      <colorScale>
        <cfvo type="min"/>
        <cfvo type="percentile" val="50"/>
        <cfvo type="max"/>
        <color rgb="FFF8696B"/>
        <color rgb="FFFFEB84"/>
        <color rgb="FF63BE7B"/>
      </colorScale>
    </cfRule>
  </conditionalFormatting>
  <conditionalFormatting sqref="F5:K6">
    <cfRule type="colorScale" priority="8">
      <colorScale>
        <cfvo type="min"/>
        <cfvo type="percentile" val="50"/>
        <cfvo type="max"/>
        <color rgb="FFF8696B"/>
        <color rgb="FFFFEB84"/>
        <color rgb="FF63BE7B"/>
      </colorScale>
    </cfRule>
  </conditionalFormatting>
  <conditionalFormatting sqref="F7:K7">
    <cfRule type="colorScale" priority="4">
      <colorScale>
        <cfvo type="min"/>
        <cfvo type="percentile" val="50"/>
        <cfvo type="max"/>
        <color rgb="FFF8696B"/>
        <color rgb="FFFFEB84"/>
        <color rgb="FF63BE7B"/>
      </colorScale>
    </cfRule>
  </conditionalFormatting>
  <conditionalFormatting sqref="X2:X7">
    <cfRule type="containsText" dxfId="114" priority="187" operator="containsText" text="D">
      <formula>NOT(ISERROR(SEARCH("D",X2)))</formula>
    </cfRule>
    <cfRule type="containsText" dxfId="113" priority="188" operator="containsText" text="S">
      <formula>NOT(ISERROR(SEARCH("S",X2)))</formula>
    </cfRule>
    <cfRule type="containsText" dxfId="112" priority="189" operator="containsText" text="F">
      <formula>NOT(ISERROR(SEARCH("F",X2)))</formula>
    </cfRule>
  </conditionalFormatting>
  <conditionalFormatting sqref="X2:AA2 AC2:AE2">
    <cfRule type="containsText" dxfId="111" priority="200" operator="containsText" text="E">
      <formula>NOT(ISERROR(SEARCH("E",X2)))</formula>
    </cfRule>
    <cfRule type="containsText" dxfId="110" priority="201" operator="containsText" text="B">
      <formula>NOT(ISERROR(SEARCH("B",X2)))</formula>
    </cfRule>
    <cfRule type="containsText" dxfId="109" priority="202" operator="containsText" text="A">
      <formula>NOT(ISERROR(SEARCH("A",X2)))</formula>
    </cfRule>
  </conditionalFormatting>
  <conditionalFormatting sqref="X3:AA7 AC3:AF7">
    <cfRule type="containsText" dxfId="108" priority="1" operator="containsText" text="E">
      <formula>NOT(ISERROR(SEARCH("E",X3)))</formula>
    </cfRule>
    <cfRule type="containsText" dxfId="107" priority="2" operator="containsText" text="B">
      <formula>NOT(ISERROR(SEARCH("B",X3)))</formula>
    </cfRule>
    <cfRule type="containsText" dxfId="106" priority="3" operator="containsText" text="A">
      <formula>NOT(ISERROR(SEARCH("A",X3)))</formula>
    </cfRule>
  </conditionalFormatting>
  <conditionalFormatting sqref="AF2">
    <cfRule type="containsText" dxfId="105" priority="15" operator="containsText" text="E">
      <formula>NOT(ISERROR(SEARCH("E",AF2)))</formula>
    </cfRule>
    <cfRule type="containsText" dxfId="104" priority="16" operator="containsText" text="B">
      <formula>NOT(ISERROR(SEARCH("B",AF2)))</formula>
    </cfRule>
    <cfRule type="containsText" dxfId="103" priority="17" operator="containsText" text="A">
      <formula>NOT(ISERROR(SEARCH("A",AF2)))</formula>
    </cfRule>
  </conditionalFormatting>
  <conditionalFormatting sqref="AG2:AG7">
    <cfRule type="containsText" dxfId="102" priority="9" operator="containsText" text="E">
      <formula>NOT(ISERROR(SEARCH("E",AG2)))</formula>
    </cfRule>
    <cfRule type="containsText" dxfId="101" priority="10" operator="containsText" text="B">
      <formula>NOT(ISERROR(SEARCH("B",AG2)))</formula>
    </cfRule>
    <cfRule type="containsText" dxfId="100" priority="11" operator="containsText" text="A">
      <formula>NOT(ISERROR(SEARCH("A",AG2)))</formula>
    </cfRule>
  </conditionalFormatting>
  <dataValidations count="2">
    <dataValidation type="list" allowBlank="1" showInputMessage="1" showErrorMessage="1" sqref="AG4 AG6:AG7" xr:uid="{71137BB7-2658-9248-8DB9-F1AC0E3432FC}">
      <formula1>"強風,外差し,イン先行,タフ"</formula1>
    </dataValidation>
    <dataValidation type="list" allowBlank="1" showInputMessage="1" showErrorMessage="1" sqref="AG2:AG3 AG5" xr:uid="{A20A5317-B43C-074E-BD69-BF1E6F367676}">
      <formula1>"強風,外差し,イン先行,凍結防止"</formula1>
    </dataValidation>
  </dataValidations>
  <pageMargins left="0.7" right="0.7" top="0.75" bottom="0.75" header="0.3" footer="0.3"/>
  <pageSetup paperSize="9" orientation="portrait" horizontalDpi="4294967292" verticalDpi="4294967292"/>
  <ignoredErrors>
    <ignoredError sqref="L2:N2 L3:N4 L5:N1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L6"/>
  <sheetViews>
    <sheetView tabSelected="1" workbookViewId="0">
      <pane xSplit="5" ySplit="1" topLeftCell="X2" activePane="bottomRight" state="frozen"/>
      <selection activeCell="E15" sqref="E15"/>
      <selection pane="topRight" activeCell="E15" sqref="E15"/>
      <selection pane="bottomLeft" activeCell="E15" sqref="E15"/>
      <selection pane="bottomRight" activeCell="C6" sqref="C6"/>
    </sheetView>
  </sheetViews>
  <sheetFormatPr baseColWidth="10" defaultColWidth="8.83203125" defaultRowHeight="15"/>
  <cols>
    <col min="1" max="1" width="10" bestFit="1" customWidth="1"/>
    <col min="2" max="2" width="8.1640625" customWidth="1"/>
    <col min="5" max="5" width="18.33203125" customWidth="1"/>
    <col min="20" max="22" width="16.6640625" customWidth="1"/>
    <col min="23" max="23" width="5.83203125" customWidth="1"/>
    <col min="29" max="29" width="5.33203125" customWidth="1"/>
    <col min="32" max="32" width="8.83203125" hidden="1" customWidth="1"/>
    <col min="37" max="38" width="150.83203125" customWidth="1"/>
  </cols>
  <sheetData>
    <row r="1" spans="1:38" s="5" customFormat="1">
      <c r="A1" s="1" t="s">
        <v>0</v>
      </c>
      <c r="B1" s="1" t="s">
        <v>15</v>
      </c>
      <c r="C1" s="1" t="s">
        <v>1</v>
      </c>
      <c r="D1" s="1" t="s">
        <v>16</v>
      </c>
      <c r="E1" s="1" t="s">
        <v>2</v>
      </c>
      <c r="F1" s="1" t="s">
        <v>18</v>
      </c>
      <c r="G1" s="1" t="s">
        <v>19</v>
      </c>
      <c r="H1" s="1" t="s">
        <v>20</v>
      </c>
      <c r="I1" s="1" t="s">
        <v>21</v>
      </c>
      <c r="J1" s="1" t="s">
        <v>22</v>
      </c>
      <c r="K1" s="1" t="s">
        <v>23</v>
      </c>
      <c r="L1" s="1" t="s">
        <v>24</v>
      </c>
      <c r="M1" s="1" t="s">
        <v>3</v>
      </c>
      <c r="N1" s="1" t="s">
        <v>25</v>
      </c>
      <c r="O1" s="1" t="s">
        <v>4</v>
      </c>
      <c r="P1" s="1" t="s">
        <v>40</v>
      </c>
      <c r="Q1" s="1" t="s">
        <v>171</v>
      </c>
      <c r="R1" s="2" t="s">
        <v>17</v>
      </c>
      <c r="S1" s="2" t="s">
        <v>5</v>
      </c>
      <c r="T1" s="3" t="s">
        <v>6</v>
      </c>
      <c r="U1" s="3" t="s">
        <v>7</v>
      </c>
      <c r="V1" s="3" t="s">
        <v>8</v>
      </c>
      <c r="W1" s="3" t="s">
        <v>93</v>
      </c>
      <c r="X1" s="4" t="s">
        <v>117</v>
      </c>
      <c r="Y1" s="4" t="s">
        <v>118</v>
      </c>
      <c r="Z1" s="4" t="s">
        <v>159</v>
      </c>
      <c r="AA1" s="4" t="s">
        <v>163</v>
      </c>
      <c r="AB1" s="4" t="s">
        <v>9</v>
      </c>
      <c r="AC1" s="4" t="s">
        <v>86</v>
      </c>
      <c r="AD1" s="4" t="s">
        <v>10</v>
      </c>
      <c r="AE1" s="4" t="s">
        <v>11</v>
      </c>
      <c r="AF1" s="4"/>
      <c r="AG1" s="4" t="s">
        <v>12</v>
      </c>
      <c r="AH1" s="4" t="s">
        <v>13</v>
      </c>
      <c r="AI1" s="4" t="s">
        <v>46</v>
      </c>
      <c r="AJ1" s="4" t="s">
        <v>47</v>
      </c>
      <c r="AK1" s="1" t="s">
        <v>14</v>
      </c>
      <c r="AL1" s="1" t="s">
        <v>120</v>
      </c>
    </row>
    <row r="2" spans="1:38" s="5" customFormat="1">
      <c r="A2" s="6">
        <v>46144</v>
      </c>
      <c r="B2" s="17" t="s">
        <v>156</v>
      </c>
      <c r="C2" s="8" t="s">
        <v>176</v>
      </c>
      <c r="D2" s="9">
        <v>5.7708333333333334E-2</v>
      </c>
      <c r="E2" s="23" t="s">
        <v>205</v>
      </c>
      <c r="F2" s="20">
        <v>12.1</v>
      </c>
      <c r="G2" s="20">
        <v>10.6</v>
      </c>
      <c r="H2" s="20">
        <v>11.4</v>
      </c>
      <c r="I2" s="20">
        <v>12</v>
      </c>
      <c r="J2" s="20">
        <v>12.4</v>
      </c>
      <c r="K2" s="20">
        <v>12.5</v>
      </c>
      <c r="L2" s="20">
        <v>12.6</v>
      </c>
      <c r="M2" s="18">
        <f>SUM(F2:H2)</f>
        <v>34.1</v>
      </c>
      <c r="N2" s="18">
        <f>I2</f>
        <v>12</v>
      </c>
      <c r="O2" s="18">
        <f>SUM(J2:L2)</f>
        <v>37.5</v>
      </c>
      <c r="P2" s="19">
        <f>SUM(F2:J2)</f>
        <v>58.5</v>
      </c>
      <c r="Q2" s="19">
        <f>SUM(H2:L2)</f>
        <v>60.9</v>
      </c>
      <c r="R2" s="11" t="s">
        <v>177</v>
      </c>
      <c r="S2" s="11" t="s">
        <v>175</v>
      </c>
      <c r="T2" s="13" t="s">
        <v>182</v>
      </c>
      <c r="U2" s="13" t="s">
        <v>206</v>
      </c>
      <c r="V2" s="13" t="s">
        <v>207</v>
      </c>
      <c r="W2" s="13" t="s">
        <v>167</v>
      </c>
      <c r="X2" s="12">
        <v>16.7</v>
      </c>
      <c r="Y2" s="12">
        <v>18.899999999999999</v>
      </c>
      <c r="Z2" s="12">
        <v>7.1</v>
      </c>
      <c r="AA2" s="11" t="s">
        <v>307</v>
      </c>
      <c r="AB2" s="15"/>
      <c r="AC2" s="11"/>
      <c r="AD2" s="11"/>
      <c r="AE2" s="12">
        <f t="shared" ref="AE2:AE6" si="0">AB2-AD2+AC2</f>
        <v>0</v>
      </c>
      <c r="AF2" s="11"/>
      <c r="AG2" s="11"/>
      <c r="AH2" s="11"/>
      <c r="AI2" s="11" t="s">
        <v>168</v>
      </c>
      <c r="AJ2" s="8" t="s">
        <v>306</v>
      </c>
      <c r="AK2" s="8" t="s">
        <v>300</v>
      </c>
      <c r="AL2" s="21" t="s">
        <v>301</v>
      </c>
    </row>
    <row r="3" spans="1:38" s="5" customFormat="1">
      <c r="A3" s="6">
        <v>46145</v>
      </c>
      <c r="B3" s="16" t="s">
        <v>153</v>
      </c>
      <c r="C3" s="8" t="s">
        <v>176</v>
      </c>
      <c r="D3" s="9">
        <v>5.634259259259259E-2</v>
      </c>
      <c r="E3" s="23" t="s">
        <v>253</v>
      </c>
      <c r="F3" s="20">
        <v>12.5</v>
      </c>
      <c r="G3" s="20">
        <v>11</v>
      </c>
      <c r="H3" s="20">
        <v>11.2</v>
      </c>
      <c r="I3" s="20">
        <v>11.7</v>
      </c>
      <c r="J3" s="20">
        <v>11.8</v>
      </c>
      <c r="K3" s="20">
        <v>11.6</v>
      </c>
      <c r="L3" s="20">
        <v>12</v>
      </c>
      <c r="M3" s="18">
        <f>SUM(F3:H3)</f>
        <v>34.700000000000003</v>
      </c>
      <c r="N3" s="18">
        <f>I3</f>
        <v>11.7</v>
      </c>
      <c r="O3" s="18">
        <f>SUM(J3:L3)</f>
        <v>35.4</v>
      </c>
      <c r="P3" s="19">
        <f>SUM(F3:J3)</f>
        <v>58.2</v>
      </c>
      <c r="Q3" s="19">
        <f>SUM(H3:L3)</f>
        <v>58.300000000000004</v>
      </c>
      <c r="R3" s="11" t="s">
        <v>174</v>
      </c>
      <c r="S3" s="11" t="s">
        <v>178</v>
      </c>
      <c r="T3" s="13" t="s">
        <v>254</v>
      </c>
      <c r="U3" s="13" t="s">
        <v>255</v>
      </c>
      <c r="V3" s="13" t="s">
        <v>256</v>
      </c>
      <c r="W3" s="13" t="s">
        <v>167</v>
      </c>
      <c r="X3" s="12">
        <v>13.5</v>
      </c>
      <c r="Y3" s="12">
        <v>15</v>
      </c>
      <c r="Z3" s="12">
        <v>8.6</v>
      </c>
      <c r="AA3" s="11" t="s">
        <v>169</v>
      </c>
      <c r="AB3" s="15"/>
      <c r="AC3" s="11"/>
      <c r="AD3" s="11"/>
      <c r="AE3" s="12">
        <f t="shared" si="0"/>
        <v>0</v>
      </c>
      <c r="AF3" s="11"/>
      <c r="AG3" s="11"/>
      <c r="AH3" s="11"/>
      <c r="AI3" s="11" t="s">
        <v>168</v>
      </c>
      <c r="AJ3" s="8"/>
      <c r="AK3" s="8" t="s">
        <v>278</v>
      </c>
      <c r="AL3" s="21" t="s">
        <v>279</v>
      </c>
    </row>
    <row r="4" spans="1:38" s="5" customFormat="1">
      <c r="A4" s="6">
        <v>46152</v>
      </c>
      <c r="B4" s="17" t="s">
        <v>170</v>
      </c>
      <c r="C4" s="8" t="s">
        <v>176</v>
      </c>
      <c r="D4" s="9">
        <v>5.6261574074074075E-2</v>
      </c>
      <c r="E4" s="23" t="s">
        <v>358</v>
      </c>
      <c r="F4" s="20">
        <v>12.4</v>
      </c>
      <c r="G4" s="20">
        <v>10.7</v>
      </c>
      <c r="H4" s="20">
        <v>11</v>
      </c>
      <c r="I4" s="20">
        <v>11.7</v>
      </c>
      <c r="J4" s="20">
        <v>11.7</v>
      </c>
      <c r="K4" s="20">
        <v>11.8</v>
      </c>
      <c r="L4" s="20">
        <v>11.8</v>
      </c>
      <c r="M4" s="18">
        <f>SUM(F4:H4)</f>
        <v>34.1</v>
      </c>
      <c r="N4" s="18">
        <f>I4</f>
        <v>11.7</v>
      </c>
      <c r="O4" s="18">
        <f>SUM(J4:L4)</f>
        <v>35.299999999999997</v>
      </c>
      <c r="P4" s="19">
        <f>SUM(F4:J4)</f>
        <v>57.5</v>
      </c>
      <c r="Q4" s="19">
        <f>SUM(H4:L4)</f>
        <v>58</v>
      </c>
      <c r="R4" s="11" t="s">
        <v>174</v>
      </c>
      <c r="S4" s="11" t="s">
        <v>178</v>
      </c>
      <c r="T4" s="13" t="s">
        <v>336</v>
      </c>
      <c r="U4" s="13" t="s">
        <v>199</v>
      </c>
      <c r="V4" s="13" t="s">
        <v>182</v>
      </c>
      <c r="W4" s="13" t="s">
        <v>167</v>
      </c>
      <c r="X4" s="12">
        <v>10.199999999999999</v>
      </c>
      <c r="Y4" s="12">
        <v>12.6</v>
      </c>
      <c r="Z4" s="12">
        <v>9.6</v>
      </c>
      <c r="AA4" s="11" t="s">
        <v>169</v>
      </c>
      <c r="AB4" s="15">
        <v>0.8</v>
      </c>
      <c r="AC4" s="11"/>
      <c r="AD4" s="11">
        <v>0.7</v>
      </c>
      <c r="AE4" s="12">
        <f t="shared" si="0"/>
        <v>0.10000000000000009</v>
      </c>
      <c r="AF4" s="11"/>
      <c r="AG4" s="11" t="s">
        <v>168</v>
      </c>
      <c r="AH4" s="11" t="s">
        <v>168</v>
      </c>
      <c r="AI4" s="11" t="s">
        <v>168</v>
      </c>
      <c r="AJ4" s="8" t="s">
        <v>395</v>
      </c>
      <c r="AK4" s="8" t="s">
        <v>381</v>
      </c>
      <c r="AL4" s="21" t="s">
        <v>382</v>
      </c>
    </row>
    <row r="5" spans="1:38" s="5" customFormat="1">
      <c r="A5" s="6">
        <v>46158</v>
      </c>
      <c r="B5" s="17" t="s">
        <v>153</v>
      </c>
      <c r="C5" s="8" t="s">
        <v>176</v>
      </c>
      <c r="D5" s="9">
        <v>5.6354166666666664E-2</v>
      </c>
      <c r="E5" s="23" t="s">
        <v>425</v>
      </c>
      <c r="F5" s="20">
        <v>12.7</v>
      </c>
      <c r="G5" s="20">
        <v>11.2</v>
      </c>
      <c r="H5" s="20">
        <v>11.7</v>
      </c>
      <c r="I5" s="20">
        <v>12.1</v>
      </c>
      <c r="J5" s="20">
        <v>11.3</v>
      </c>
      <c r="K5" s="20">
        <v>11.4</v>
      </c>
      <c r="L5" s="20">
        <v>11.5</v>
      </c>
      <c r="M5" s="18">
        <f>SUM(F5:H5)</f>
        <v>35.599999999999994</v>
      </c>
      <c r="N5" s="18">
        <f>I5</f>
        <v>12.1</v>
      </c>
      <c r="O5" s="18">
        <f>SUM(J5:L5)</f>
        <v>34.200000000000003</v>
      </c>
      <c r="P5" s="19">
        <f>SUM(F5:J5)</f>
        <v>59</v>
      </c>
      <c r="Q5" s="19">
        <f>SUM(H5:L5)</f>
        <v>57.999999999999993</v>
      </c>
      <c r="R5" s="11" t="s">
        <v>192</v>
      </c>
      <c r="S5" s="11" t="s">
        <v>245</v>
      </c>
      <c r="T5" s="13" t="s">
        <v>201</v>
      </c>
      <c r="U5" s="13" t="s">
        <v>249</v>
      </c>
      <c r="V5" s="13" t="s">
        <v>189</v>
      </c>
      <c r="W5" s="13" t="s">
        <v>167</v>
      </c>
      <c r="X5" s="12">
        <v>11.1</v>
      </c>
      <c r="Y5" s="12">
        <v>12</v>
      </c>
      <c r="Z5" s="12">
        <v>9.5</v>
      </c>
      <c r="AA5" s="11" t="s">
        <v>169</v>
      </c>
      <c r="AB5" s="15">
        <v>0.2</v>
      </c>
      <c r="AC5" s="11">
        <v>-0.4</v>
      </c>
      <c r="AD5" s="11">
        <v>-0.1</v>
      </c>
      <c r="AE5" s="12">
        <f t="shared" si="0"/>
        <v>-9.9999999999999978E-2</v>
      </c>
      <c r="AF5" s="11"/>
      <c r="AG5" s="11" t="s">
        <v>169</v>
      </c>
      <c r="AH5" s="11" t="s">
        <v>169</v>
      </c>
      <c r="AI5" s="11" t="s">
        <v>169</v>
      </c>
      <c r="AJ5" s="8" t="s">
        <v>395</v>
      </c>
      <c r="AK5" s="8" t="s">
        <v>482</v>
      </c>
      <c r="AL5" s="21" t="s">
        <v>481</v>
      </c>
    </row>
    <row r="6" spans="1:38" s="5" customFormat="1">
      <c r="A6" s="6">
        <v>46165</v>
      </c>
      <c r="B6" s="17" t="s">
        <v>157</v>
      </c>
      <c r="C6" s="8" t="s">
        <v>185</v>
      </c>
      <c r="D6" s="9">
        <v>5.7673611111111113E-2</v>
      </c>
      <c r="E6" s="38" t="s">
        <v>494</v>
      </c>
      <c r="F6" s="20">
        <v>12.4</v>
      </c>
      <c r="G6" s="20">
        <v>11.1</v>
      </c>
      <c r="H6" s="20">
        <v>11.6</v>
      </c>
      <c r="I6" s="20">
        <v>12.4</v>
      </c>
      <c r="J6" s="20">
        <v>12</v>
      </c>
      <c r="K6" s="20">
        <v>11.7</v>
      </c>
      <c r="L6" s="20">
        <v>12.1</v>
      </c>
      <c r="M6" s="18">
        <f>SUM(F6:H6)</f>
        <v>35.1</v>
      </c>
      <c r="N6" s="18">
        <f>I6</f>
        <v>12.4</v>
      </c>
      <c r="O6" s="18">
        <f>SUM(J6:L6)</f>
        <v>35.799999999999997</v>
      </c>
      <c r="P6" s="19">
        <f>SUM(F6:J6)</f>
        <v>59.5</v>
      </c>
      <c r="Q6" s="19">
        <f>SUM(H6:L6)</f>
        <v>59.800000000000004</v>
      </c>
      <c r="R6" s="11" t="s">
        <v>174</v>
      </c>
      <c r="S6" s="11" t="s">
        <v>187</v>
      </c>
      <c r="T6" s="13" t="s">
        <v>495</v>
      </c>
      <c r="U6" s="13" t="s">
        <v>328</v>
      </c>
      <c r="V6" s="13" t="s">
        <v>183</v>
      </c>
      <c r="W6" s="13" t="s">
        <v>167</v>
      </c>
      <c r="X6" s="12">
        <v>13.5</v>
      </c>
      <c r="Y6" s="12">
        <v>15.7</v>
      </c>
      <c r="Z6" s="12">
        <v>8.8000000000000007</v>
      </c>
      <c r="AA6" s="11" t="s">
        <v>169</v>
      </c>
      <c r="AB6" s="15">
        <v>1</v>
      </c>
      <c r="AC6" s="11"/>
      <c r="AD6" s="11">
        <v>0.9</v>
      </c>
      <c r="AE6" s="12">
        <f t="shared" si="0"/>
        <v>9.9999999999999978E-2</v>
      </c>
      <c r="AF6" s="11"/>
      <c r="AG6" s="11" t="s">
        <v>307</v>
      </c>
      <c r="AH6" s="11" t="s">
        <v>169</v>
      </c>
      <c r="AI6" s="11" t="s">
        <v>169</v>
      </c>
      <c r="AJ6" s="8" t="s">
        <v>306</v>
      </c>
      <c r="AK6" s="8" t="s">
        <v>492</v>
      </c>
      <c r="AL6" s="21" t="s">
        <v>493</v>
      </c>
    </row>
  </sheetData>
  <autoFilter ref="A1:AK1" xr:uid="{00000000-0009-0000-0000-000003000000}"/>
  <phoneticPr fontId="11"/>
  <conditionalFormatting sqref="F2:L2">
    <cfRule type="colorScale" priority="783">
      <colorScale>
        <cfvo type="min"/>
        <cfvo type="percentile" val="50"/>
        <cfvo type="max"/>
        <color rgb="FFF8696B"/>
        <color rgb="FFFFEB84"/>
        <color rgb="FF63BE7B"/>
      </colorScale>
    </cfRule>
  </conditionalFormatting>
  <conditionalFormatting sqref="F3:L3">
    <cfRule type="colorScale" priority="140">
      <colorScale>
        <cfvo type="min"/>
        <cfvo type="percentile" val="50"/>
        <cfvo type="max"/>
        <color rgb="FFF8696B"/>
        <color rgb="FFFFEB84"/>
        <color rgb="FF63BE7B"/>
      </colorScale>
    </cfRule>
  </conditionalFormatting>
  <conditionalFormatting sqref="F4:L4">
    <cfRule type="colorScale" priority="21">
      <colorScale>
        <cfvo type="min"/>
        <cfvo type="percentile" val="50"/>
        <cfvo type="max"/>
        <color rgb="FFF8696B"/>
        <color rgb="FFFFEB84"/>
        <color rgb="FF63BE7B"/>
      </colorScale>
    </cfRule>
  </conditionalFormatting>
  <conditionalFormatting sqref="F5:L5">
    <cfRule type="colorScale" priority="14">
      <colorScale>
        <cfvo type="min"/>
        <cfvo type="percentile" val="50"/>
        <cfvo type="max"/>
        <color rgb="FFF8696B"/>
        <color rgb="FFFFEB84"/>
        <color rgb="FF63BE7B"/>
      </colorScale>
    </cfRule>
  </conditionalFormatting>
  <conditionalFormatting sqref="F6:L6">
    <cfRule type="colorScale" priority="7">
      <colorScale>
        <cfvo type="min"/>
        <cfvo type="percentile" val="50"/>
        <cfvo type="max"/>
        <color rgb="FFF8696B"/>
        <color rgb="FFFFEB84"/>
        <color rgb="FF63BE7B"/>
      </colorScale>
    </cfRule>
  </conditionalFormatting>
  <conditionalFormatting sqref="AA2:AA6">
    <cfRule type="containsText" dxfId="99" priority="253" operator="containsText" text="D">
      <formula>NOT(ISERROR(SEARCH("D",AA2)))</formula>
    </cfRule>
    <cfRule type="containsText" dxfId="98" priority="254" operator="containsText" text="S">
      <formula>NOT(ISERROR(SEARCH("S",AA2)))</formula>
    </cfRule>
    <cfRule type="containsText" dxfId="97" priority="255" operator="containsText" text="F">
      <formula>NOT(ISERROR(SEARCH("F",AA2)))</formula>
    </cfRule>
  </conditionalFormatting>
  <conditionalFormatting sqref="AA2:AD2 AF2:AJ2">
    <cfRule type="containsText" dxfId="96" priority="266" operator="containsText" text="E">
      <formula>NOT(ISERROR(SEARCH("E",AA2)))</formula>
    </cfRule>
    <cfRule type="containsText" dxfId="95" priority="267" operator="containsText" text="B">
      <formula>NOT(ISERROR(SEARCH("B",AA2)))</formula>
    </cfRule>
    <cfRule type="containsText" dxfId="94" priority="268" operator="containsText" text="A">
      <formula>NOT(ISERROR(SEARCH("A",AA2)))</formula>
    </cfRule>
  </conditionalFormatting>
  <conditionalFormatting sqref="AA3:AD6 AF3:AJ6">
    <cfRule type="containsText" dxfId="93" priority="1" operator="containsText" text="E">
      <formula>NOT(ISERROR(SEARCH("E",AA3)))</formula>
    </cfRule>
    <cfRule type="containsText" dxfId="92" priority="2" operator="containsText" text="B">
      <formula>NOT(ISERROR(SEARCH("B",AA3)))</formula>
    </cfRule>
    <cfRule type="containsText" dxfId="91" priority="3" operator="containsText" text="A">
      <formula>NOT(ISERROR(SEARCH("A",AA3)))</formula>
    </cfRule>
  </conditionalFormatting>
  <dataValidations count="1">
    <dataValidation type="list" allowBlank="1" showInputMessage="1" showErrorMessage="1" sqref="AJ2:AJ6" xr:uid="{64A6E961-F5AB-0C4C-9815-9AA10D39C446}">
      <formula1>"強風,外差し,イン先行,タフ"</formula1>
    </dataValidation>
  </dataValidations>
  <pageMargins left="0.75" right="0.75" top="1" bottom="1" header="0.3" footer="0.3"/>
  <pageSetup paperSize="9" orientation="portrait" horizontalDpi="4294967292" verticalDpi="4294967292"/>
  <ignoredErrors>
    <ignoredError sqref="M2:Q3 M4:Q4 M5:Q5 M6:Q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3"/>
  <sheetViews>
    <sheetView workbookViewId="0">
      <pane xSplit="5" ySplit="1" topLeftCell="Y2" activePane="bottomRight" state="frozen"/>
      <selection activeCell="E24" sqref="E24"/>
      <selection pane="topRight" activeCell="E24" sqref="E24"/>
      <selection pane="bottomLeft" activeCell="E24" sqref="E24"/>
      <selection pane="bottomRight" activeCell="AJ5" sqref="AJ5"/>
    </sheetView>
  </sheetViews>
  <sheetFormatPr baseColWidth="10" defaultColWidth="8.83203125" defaultRowHeight="15"/>
  <cols>
    <col min="1" max="1" width="10" bestFit="1" customWidth="1"/>
    <col min="2" max="2" width="8.1640625" customWidth="1"/>
    <col min="5" max="5" width="18.33203125" customWidth="1"/>
    <col min="21" max="23" width="16.6640625" customWidth="1"/>
    <col min="24" max="24" width="5.83203125" customWidth="1"/>
    <col min="30" max="30" width="5.33203125" customWidth="1"/>
    <col min="33" max="33" width="8.83203125" hidden="1" customWidth="1"/>
    <col min="38" max="39" width="150.83203125" customWidth="1"/>
  </cols>
  <sheetData>
    <row r="1" spans="1:39" s="5" customFormat="1">
      <c r="A1" s="1" t="s">
        <v>33</v>
      </c>
      <c r="B1" s="1" t="s">
        <v>67</v>
      </c>
      <c r="C1" s="1" t="s">
        <v>35</v>
      </c>
      <c r="D1" s="1" t="s">
        <v>68</v>
      </c>
      <c r="E1" s="1" t="s">
        <v>37</v>
      </c>
      <c r="F1" s="1" t="s">
        <v>69</v>
      </c>
      <c r="G1" s="1" t="s">
        <v>70</v>
      </c>
      <c r="H1" s="1" t="s">
        <v>71</v>
      </c>
      <c r="I1" s="1" t="s">
        <v>72</v>
      </c>
      <c r="J1" s="1" t="s">
        <v>73</v>
      </c>
      <c r="K1" s="1" t="s">
        <v>74</v>
      </c>
      <c r="L1" s="1" t="s">
        <v>87</v>
      </c>
      <c r="M1" s="1" t="s">
        <v>94</v>
      </c>
      <c r="N1" s="1" t="s">
        <v>38</v>
      </c>
      <c r="O1" s="1" t="s">
        <v>51</v>
      </c>
      <c r="P1" s="1" t="s">
        <v>39</v>
      </c>
      <c r="Q1" s="1" t="s">
        <v>40</v>
      </c>
      <c r="R1" s="1" t="s">
        <v>180</v>
      </c>
      <c r="S1" s="2" t="s">
        <v>75</v>
      </c>
      <c r="T1" s="2" t="s">
        <v>42</v>
      </c>
      <c r="U1" s="3" t="s">
        <v>43</v>
      </c>
      <c r="V1" s="3" t="s">
        <v>44</v>
      </c>
      <c r="W1" s="3" t="s">
        <v>45</v>
      </c>
      <c r="X1" s="3" t="s">
        <v>76</v>
      </c>
      <c r="Y1" s="4" t="s">
        <v>117</v>
      </c>
      <c r="Z1" s="4" t="s">
        <v>118</v>
      </c>
      <c r="AA1" s="4" t="s">
        <v>159</v>
      </c>
      <c r="AB1" s="4" t="s">
        <v>163</v>
      </c>
      <c r="AC1" s="4" t="s">
        <v>9</v>
      </c>
      <c r="AD1" s="4" t="s">
        <v>77</v>
      </c>
      <c r="AE1" s="4" t="s">
        <v>10</v>
      </c>
      <c r="AF1" s="4" t="s">
        <v>11</v>
      </c>
      <c r="AG1" s="4"/>
      <c r="AH1" s="4" t="s">
        <v>12</v>
      </c>
      <c r="AI1" s="4" t="s">
        <v>13</v>
      </c>
      <c r="AJ1" s="4" t="s">
        <v>46</v>
      </c>
      <c r="AK1" s="4" t="s">
        <v>78</v>
      </c>
      <c r="AL1" s="14" t="s">
        <v>79</v>
      </c>
      <c r="AM1" s="14" t="s">
        <v>121</v>
      </c>
    </row>
    <row r="2" spans="1:39" s="5" customFormat="1">
      <c r="A2" s="6">
        <v>46144</v>
      </c>
      <c r="B2" s="17" t="s">
        <v>153</v>
      </c>
      <c r="C2" s="8" t="s">
        <v>185</v>
      </c>
      <c r="D2" s="9">
        <v>6.6041666666666665E-2</v>
      </c>
      <c r="E2" s="8" t="s">
        <v>217</v>
      </c>
      <c r="F2" s="10">
        <v>12.3</v>
      </c>
      <c r="G2" s="10">
        <v>11</v>
      </c>
      <c r="H2" s="10">
        <v>11.7</v>
      </c>
      <c r="I2" s="10">
        <v>11.8</v>
      </c>
      <c r="J2" s="10">
        <v>12.2</v>
      </c>
      <c r="K2" s="10">
        <v>11.9</v>
      </c>
      <c r="L2" s="10">
        <v>11.7</v>
      </c>
      <c r="M2" s="10">
        <v>13</v>
      </c>
      <c r="N2" s="18">
        <f>SUM(F2:H2)</f>
        <v>35</v>
      </c>
      <c r="O2" s="18">
        <f>SUM(I2:J2)</f>
        <v>24</v>
      </c>
      <c r="P2" s="18">
        <f>SUM(K2:M2)</f>
        <v>36.6</v>
      </c>
      <c r="Q2" s="19">
        <f>SUM(F2:J2)</f>
        <v>59</v>
      </c>
      <c r="R2" s="19">
        <f>SUM(J2:M2)</f>
        <v>48.8</v>
      </c>
      <c r="S2" s="11" t="s">
        <v>174</v>
      </c>
      <c r="T2" s="11" t="s">
        <v>175</v>
      </c>
      <c r="U2" s="13" t="s">
        <v>218</v>
      </c>
      <c r="V2" s="13" t="s">
        <v>219</v>
      </c>
      <c r="W2" s="13" t="s">
        <v>220</v>
      </c>
      <c r="X2" s="13" t="s">
        <v>167</v>
      </c>
      <c r="Y2" s="12">
        <v>16.7</v>
      </c>
      <c r="Z2" s="12">
        <v>18.899999999999999</v>
      </c>
      <c r="AA2" s="12">
        <v>7.1</v>
      </c>
      <c r="AB2" s="11" t="s">
        <v>307</v>
      </c>
      <c r="AC2" s="12"/>
      <c r="AD2" s="12"/>
      <c r="AE2" s="12"/>
      <c r="AF2" s="12">
        <f>AC2-AE2+AD2</f>
        <v>0</v>
      </c>
      <c r="AG2" s="12"/>
      <c r="AH2" s="11"/>
      <c r="AI2" s="11"/>
      <c r="AJ2" s="11" t="s">
        <v>169</v>
      </c>
      <c r="AK2" s="8" t="s">
        <v>306</v>
      </c>
      <c r="AL2" s="8" t="s">
        <v>292</v>
      </c>
      <c r="AM2" s="21" t="s">
        <v>293</v>
      </c>
    </row>
    <row r="3" spans="1:39" s="5" customFormat="1">
      <c r="A3" s="6">
        <v>46158</v>
      </c>
      <c r="B3" s="17" t="s">
        <v>156</v>
      </c>
      <c r="C3" s="8" t="s">
        <v>176</v>
      </c>
      <c r="D3" s="9">
        <v>6.537037037037037E-2</v>
      </c>
      <c r="E3" s="8" t="s">
        <v>412</v>
      </c>
      <c r="F3" s="10">
        <v>12.9</v>
      </c>
      <c r="G3" s="10">
        <v>11.1</v>
      </c>
      <c r="H3" s="10">
        <v>11.8</v>
      </c>
      <c r="I3" s="10">
        <v>12.3</v>
      </c>
      <c r="J3" s="10">
        <v>11.8</v>
      </c>
      <c r="K3" s="10">
        <v>11.6</v>
      </c>
      <c r="L3" s="10">
        <v>11.2</v>
      </c>
      <c r="M3" s="10">
        <v>12.1</v>
      </c>
      <c r="N3" s="18">
        <f>SUM(F3:H3)</f>
        <v>35.799999999999997</v>
      </c>
      <c r="O3" s="18">
        <f>SUM(I3:J3)</f>
        <v>24.1</v>
      </c>
      <c r="P3" s="18">
        <f>SUM(K3:M3)</f>
        <v>34.9</v>
      </c>
      <c r="Q3" s="19">
        <f>SUM(F3:J3)</f>
        <v>59.899999999999991</v>
      </c>
      <c r="R3" s="19">
        <f>SUM(J3:M3)</f>
        <v>46.699999999999996</v>
      </c>
      <c r="S3" s="11" t="s">
        <v>174</v>
      </c>
      <c r="T3" s="11" t="s">
        <v>178</v>
      </c>
      <c r="U3" s="13" t="s">
        <v>347</v>
      </c>
      <c r="V3" s="13" t="s">
        <v>336</v>
      </c>
      <c r="W3" s="13" t="s">
        <v>353</v>
      </c>
      <c r="X3" s="13" t="s">
        <v>167</v>
      </c>
      <c r="Y3" s="12">
        <v>11.1</v>
      </c>
      <c r="Z3" s="12">
        <v>12</v>
      </c>
      <c r="AA3" s="12">
        <v>9.5</v>
      </c>
      <c r="AB3" s="11" t="s">
        <v>169</v>
      </c>
      <c r="AC3" s="12">
        <v>0.2</v>
      </c>
      <c r="AD3" s="12">
        <v>-0.3</v>
      </c>
      <c r="AE3" s="12">
        <v>0.1</v>
      </c>
      <c r="AF3" s="12">
        <f>AC3-AE3+AD3</f>
        <v>-0.19999999999999998</v>
      </c>
      <c r="AG3" s="12"/>
      <c r="AH3" s="11" t="s">
        <v>169</v>
      </c>
      <c r="AI3" s="11" t="s">
        <v>169</v>
      </c>
      <c r="AJ3" s="11" t="s">
        <v>169</v>
      </c>
      <c r="AK3" s="8" t="s">
        <v>395</v>
      </c>
      <c r="AL3" s="8" t="s">
        <v>465</v>
      </c>
      <c r="AM3" s="21" t="s">
        <v>466</v>
      </c>
    </row>
  </sheetData>
  <autoFilter ref="A1:AL2" xr:uid="{00000000-0009-0000-0000-000004000000}">
    <sortState xmlns:xlrd2="http://schemas.microsoft.com/office/spreadsheetml/2017/richdata2" ref="A2:AL2">
      <sortCondition ref="R1:R2"/>
    </sortState>
  </autoFilter>
  <phoneticPr fontId="11"/>
  <conditionalFormatting sqref="F2:M2">
    <cfRule type="colorScale" priority="587">
      <colorScale>
        <cfvo type="min"/>
        <cfvo type="percentile" val="50"/>
        <cfvo type="max"/>
        <color rgb="FFF8696B"/>
        <color rgb="FFFFEB84"/>
        <color rgb="FF63BE7B"/>
      </colorScale>
    </cfRule>
  </conditionalFormatting>
  <conditionalFormatting sqref="F3:M3">
    <cfRule type="colorScale" priority="7">
      <colorScale>
        <cfvo type="min"/>
        <cfvo type="percentile" val="50"/>
        <cfvo type="max"/>
        <color rgb="FFF8696B"/>
        <color rgb="FFFFEB84"/>
        <color rgb="FF63BE7B"/>
      </colorScale>
    </cfRule>
  </conditionalFormatting>
  <conditionalFormatting sqref="AB2:AB3">
    <cfRule type="containsText" dxfId="90" priority="180" operator="containsText" text="D">
      <formula>NOT(ISERROR(SEARCH("D",AB2)))</formula>
    </cfRule>
    <cfRule type="containsText" dxfId="89" priority="181" operator="containsText" text="S">
      <formula>NOT(ISERROR(SEARCH("S",AB2)))</formula>
    </cfRule>
    <cfRule type="containsText" dxfId="88" priority="182" operator="containsText" text="F">
      <formula>NOT(ISERROR(SEARCH("F",AB2)))</formula>
    </cfRule>
    <cfRule type="containsText" dxfId="87" priority="183" operator="containsText" text="E">
      <formula>NOT(ISERROR(SEARCH("E",AB2)))</formula>
    </cfRule>
    <cfRule type="containsText" dxfId="86" priority="184" operator="containsText" text="B">
      <formula>NOT(ISERROR(SEARCH("B",AB2)))</formula>
    </cfRule>
    <cfRule type="containsText" dxfId="85" priority="185" operator="containsText" text="A">
      <formula>NOT(ISERROR(SEARCH("A",AB2)))</formula>
    </cfRule>
  </conditionalFormatting>
  <conditionalFormatting sqref="AH2:AK3">
    <cfRule type="containsText" dxfId="84" priority="1" operator="containsText" text="E">
      <formula>NOT(ISERROR(SEARCH("E",AH2)))</formula>
    </cfRule>
    <cfRule type="containsText" dxfId="83" priority="2" operator="containsText" text="B">
      <formula>NOT(ISERROR(SEARCH("B",AH2)))</formula>
    </cfRule>
    <cfRule type="containsText" dxfId="82" priority="3" operator="containsText" text="A">
      <formula>NOT(ISERROR(SEARCH("A",AH2)))</formula>
    </cfRule>
  </conditionalFormatting>
  <dataValidations count="1">
    <dataValidation type="list" allowBlank="1" showInputMessage="1" showErrorMessage="1" sqref="AK2:AK3" xr:uid="{00000000-0002-0000-0400-000000000000}">
      <formula1>"強風,外差し,イン先行,タフ"</formula1>
    </dataValidation>
  </dataValidations>
  <pageMargins left="0.7" right="0.7" top="0.75" bottom="0.75" header="0.3" footer="0.3"/>
  <pageSetup paperSize="9" orientation="portrait" horizontalDpi="4294967292" verticalDpi="4294967292"/>
  <ignoredErrors>
    <ignoredError sqref="N2:R2 N3:R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O10"/>
  <sheetViews>
    <sheetView workbookViewId="0">
      <pane xSplit="5" ySplit="1" topLeftCell="AB2" activePane="bottomRight" state="frozen"/>
      <selection activeCell="E24" sqref="E24"/>
      <selection pane="topRight" activeCell="E24" sqref="E24"/>
      <selection pane="bottomLeft" activeCell="E24" sqref="E24"/>
      <selection pane="bottomRight" activeCell="AH5" sqref="AH5"/>
    </sheetView>
  </sheetViews>
  <sheetFormatPr baseColWidth="10" defaultColWidth="8.83203125" defaultRowHeight="15"/>
  <cols>
    <col min="1" max="1" width="10" bestFit="1" customWidth="1"/>
    <col min="2" max="2" width="8.1640625" customWidth="1"/>
    <col min="5" max="5" width="18.33203125" customWidth="1"/>
    <col min="23" max="25" width="16.6640625" customWidth="1"/>
    <col min="26" max="26" width="5.83203125" customWidth="1"/>
    <col min="32" max="32" width="5.33203125" customWidth="1"/>
    <col min="35" max="35" width="8.83203125" hidden="1" customWidth="1"/>
    <col min="40" max="41" width="150.83203125" customWidth="1"/>
  </cols>
  <sheetData>
    <row r="1" spans="1:41" s="5" customFormat="1">
      <c r="A1" s="1" t="s">
        <v>33</v>
      </c>
      <c r="B1" s="1" t="s">
        <v>67</v>
      </c>
      <c r="C1" s="1" t="s">
        <v>35</v>
      </c>
      <c r="D1" s="1" t="s">
        <v>68</v>
      </c>
      <c r="E1" s="1" t="s">
        <v>37</v>
      </c>
      <c r="F1" s="1" t="s">
        <v>69</v>
      </c>
      <c r="G1" s="1" t="s">
        <v>70</v>
      </c>
      <c r="H1" s="1" t="s">
        <v>71</v>
      </c>
      <c r="I1" s="1" t="s">
        <v>72</v>
      </c>
      <c r="J1" s="1" t="s">
        <v>73</v>
      </c>
      <c r="K1" s="1" t="s">
        <v>74</v>
      </c>
      <c r="L1" s="1" t="s">
        <v>87</v>
      </c>
      <c r="M1" s="1" t="s">
        <v>94</v>
      </c>
      <c r="N1" s="1" t="s">
        <v>95</v>
      </c>
      <c r="O1" s="1" t="s">
        <v>38</v>
      </c>
      <c r="P1" s="1" t="s">
        <v>60</v>
      </c>
      <c r="Q1" s="1" t="s">
        <v>39</v>
      </c>
      <c r="R1" s="1" t="s">
        <v>40</v>
      </c>
      <c r="S1" s="1" t="s">
        <v>171</v>
      </c>
      <c r="T1" s="1" t="s">
        <v>181</v>
      </c>
      <c r="U1" s="2" t="s">
        <v>75</v>
      </c>
      <c r="V1" s="2" t="s">
        <v>42</v>
      </c>
      <c r="W1" s="3" t="s">
        <v>43</v>
      </c>
      <c r="X1" s="3" t="s">
        <v>44</v>
      </c>
      <c r="Y1" s="3" t="s">
        <v>45</v>
      </c>
      <c r="Z1" s="3" t="s">
        <v>76</v>
      </c>
      <c r="AA1" s="4" t="s">
        <v>117</v>
      </c>
      <c r="AB1" s="4" t="s">
        <v>118</v>
      </c>
      <c r="AC1" s="4" t="s">
        <v>159</v>
      </c>
      <c r="AD1" s="4" t="s">
        <v>163</v>
      </c>
      <c r="AE1" s="4" t="s">
        <v>9</v>
      </c>
      <c r="AF1" s="4" t="s">
        <v>77</v>
      </c>
      <c r="AG1" s="4" t="s">
        <v>10</v>
      </c>
      <c r="AH1" s="4" t="s">
        <v>11</v>
      </c>
      <c r="AI1" s="4"/>
      <c r="AJ1" s="4" t="s">
        <v>12</v>
      </c>
      <c r="AK1" s="4" t="s">
        <v>13</v>
      </c>
      <c r="AL1" s="4" t="s">
        <v>46</v>
      </c>
      <c r="AM1" s="4" t="s">
        <v>78</v>
      </c>
      <c r="AN1" s="1" t="s">
        <v>79</v>
      </c>
      <c r="AO1" s="1" t="s">
        <v>121</v>
      </c>
    </row>
    <row r="2" spans="1:41" s="5" customFormat="1">
      <c r="A2" s="6">
        <v>46144</v>
      </c>
      <c r="B2" s="7" t="s">
        <v>155</v>
      </c>
      <c r="C2" s="8" t="s">
        <v>185</v>
      </c>
      <c r="D2" s="9">
        <v>7.4386574074074077E-2</v>
      </c>
      <c r="E2" s="8" t="s">
        <v>224</v>
      </c>
      <c r="F2" s="10">
        <v>12.4</v>
      </c>
      <c r="G2" s="10">
        <v>11.1</v>
      </c>
      <c r="H2" s="10">
        <v>11.8</v>
      </c>
      <c r="I2" s="10">
        <v>12.3</v>
      </c>
      <c r="J2" s="10">
        <v>12</v>
      </c>
      <c r="K2" s="10">
        <v>11.9</v>
      </c>
      <c r="L2" s="10">
        <v>11.9</v>
      </c>
      <c r="M2" s="10">
        <v>11.9</v>
      </c>
      <c r="N2" s="10">
        <v>12.4</v>
      </c>
      <c r="O2" s="18">
        <f t="shared" ref="O2:O10" si="0">SUM(F2:H2)</f>
        <v>35.299999999999997</v>
      </c>
      <c r="P2" s="18">
        <f t="shared" ref="P2:P10" si="1">SUM(I2:K2)</f>
        <v>36.200000000000003</v>
      </c>
      <c r="Q2" s="18">
        <f t="shared" ref="Q2:Q10" si="2">SUM(L2:N2)</f>
        <v>36.200000000000003</v>
      </c>
      <c r="R2" s="19">
        <f t="shared" ref="R2:R10" si="3">SUM(F2:J2)</f>
        <v>59.599999999999994</v>
      </c>
      <c r="S2" s="19">
        <f t="shared" ref="S2:S10" si="4">SUM(J2:N2)</f>
        <v>60.099999999999994</v>
      </c>
      <c r="T2" s="19">
        <f t="shared" ref="T2:T10" si="5">SUM(K2:N2)</f>
        <v>48.1</v>
      </c>
      <c r="U2" s="11" t="s">
        <v>174</v>
      </c>
      <c r="V2" s="11" t="s">
        <v>175</v>
      </c>
      <c r="W2" s="13" t="s">
        <v>189</v>
      </c>
      <c r="X2" s="13" t="s">
        <v>225</v>
      </c>
      <c r="Y2" s="13" t="s">
        <v>188</v>
      </c>
      <c r="Z2" s="13" t="s">
        <v>167</v>
      </c>
      <c r="AA2" s="12">
        <v>16.7</v>
      </c>
      <c r="AB2" s="12">
        <v>18.899999999999999</v>
      </c>
      <c r="AC2" s="12">
        <v>7.1</v>
      </c>
      <c r="AD2" s="11" t="s">
        <v>168</v>
      </c>
      <c r="AE2" s="12"/>
      <c r="AF2" s="12"/>
      <c r="AG2" s="12"/>
      <c r="AH2" s="12">
        <f>AE2-AG2+AF2</f>
        <v>0</v>
      </c>
      <c r="AI2" s="12"/>
      <c r="AJ2" s="11"/>
      <c r="AK2" s="11"/>
      <c r="AL2" s="11" t="s">
        <v>169</v>
      </c>
      <c r="AM2" s="8" t="s">
        <v>306</v>
      </c>
      <c r="AN2" s="8" t="s">
        <v>288</v>
      </c>
      <c r="AO2" s="21" t="s">
        <v>289</v>
      </c>
    </row>
    <row r="3" spans="1:41" s="5" customFormat="1">
      <c r="A3" s="6">
        <v>46145</v>
      </c>
      <c r="B3" s="7" t="s">
        <v>156</v>
      </c>
      <c r="C3" s="8" t="s">
        <v>247</v>
      </c>
      <c r="D3" s="9">
        <v>7.6412037037037042E-2</v>
      </c>
      <c r="E3" s="8" t="s">
        <v>246</v>
      </c>
      <c r="F3" s="10">
        <v>12.9</v>
      </c>
      <c r="G3" s="10">
        <v>11.9</v>
      </c>
      <c r="H3" s="10">
        <v>12.4</v>
      </c>
      <c r="I3" s="10">
        <v>12.9</v>
      </c>
      <c r="J3" s="10">
        <v>13.2</v>
      </c>
      <c r="K3" s="10">
        <v>12.9</v>
      </c>
      <c r="L3" s="10">
        <v>11.2</v>
      </c>
      <c r="M3" s="10">
        <v>11</v>
      </c>
      <c r="N3" s="10">
        <v>11.8</v>
      </c>
      <c r="O3" s="18">
        <f t="shared" si="0"/>
        <v>37.200000000000003</v>
      </c>
      <c r="P3" s="18">
        <f t="shared" si="1"/>
        <v>39</v>
      </c>
      <c r="Q3" s="18">
        <f t="shared" si="2"/>
        <v>34</v>
      </c>
      <c r="R3" s="19">
        <f t="shared" si="3"/>
        <v>63.3</v>
      </c>
      <c r="S3" s="19">
        <f t="shared" si="4"/>
        <v>60.099999999999994</v>
      </c>
      <c r="T3" s="19">
        <f t="shared" si="5"/>
        <v>46.900000000000006</v>
      </c>
      <c r="U3" s="11" t="s">
        <v>192</v>
      </c>
      <c r="V3" s="11" t="s">
        <v>245</v>
      </c>
      <c r="W3" s="13" t="s">
        <v>248</v>
      </c>
      <c r="X3" s="13" t="s">
        <v>199</v>
      </c>
      <c r="Y3" s="13" t="s">
        <v>249</v>
      </c>
      <c r="Z3" s="13" t="s">
        <v>167</v>
      </c>
      <c r="AA3" s="12">
        <v>13.5</v>
      </c>
      <c r="AB3" s="12">
        <v>15</v>
      </c>
      <c r="AC3" s="12">
        <v>8.6</v>
      </c>
      <c r="AD3" s="11" t="s">
        <v>169</v>
      </c>
      <c r="AE3" s="12"/>
      <c r="AF3" s="12"/>
      <c r="AG3" s="12"/>
      <c r="AH3" s="12">
        <f t="shared" ref="AH3:AH10" si="6">AE3-AG3+AF3</f>
        <v>0</v>
      </c>
      <c r="AI3" s="12"/>
      <c r="AJ3" s="11"/>
      <c r="AK3" s="11"/>
      <c r="AL3" s="11" t="s">
        <v>168</v>
      </c>
      <c r="AM3" s="8"/>
      <c r="AN3" s="8" t="s">
        <v>282</v>
      </c>
      <c r="AO3" s="21" t="s">
        <v>283</v>
      </c>
    </row>
    <row r="4" spans="1:41" s="5" customFormat="1">
      <c r="A4" s="6">
        <v>46145</v>
      </c>
      <c r="B4" s="7" t="s">
        <v>153</v>
      </c>
      <c r="C4" s="8" t="s">
        <v>185</v>
      </c>
      <c r="D4" s="9">
        <v>7.4340277777777783E-2</v>
      </c>
      <c r="E4" s="8" t="s">
        <v>257</v>
      </c>
      <c r="F4" s="10">
        <v>12.7</v>
      </c>
      <c r="G4" s="10">
        <v>11.2</v>
      </c>
      <c r="H4" s="10">
        <v>12</v>
      </c>
      <c r="I4" s="10">
        <v>12.5</v>
      </c>
      <c r="J4" s="10">
        <v>12</v>
      </c>
      <c r="K4" s="10">
        <v>11.7</v>
      </c>
      <c r="L4" s="10">
        <v>11.4</v>
      </c>
      <c r="M4" s="10">
        <v>11.7</v>
      </c>
      <c r="N4" s="10">
        <v>12.1</v>
      </c>
      <c r="O4" s="18">
        <f t="shared" si="0"/>
        <v>35.9</v>
      </c>
      <c r="P4" s="18">
        <f t="shared" si="1"/>
        <v>36.200000000000003</v>
      </c>
      <c r="Q4" s="18">
        <f t="shared" si="2"/>
        <v>35.200000000000003</v>
      </c>
      <c r="R4" s="19">
        <f t="shared" si="3"/>
        <v>60.4</v>
      </c>
      <c r="S4" s="19">
        <f t="shared" si="4"/>
        <v>58.9</v>
      </c>
      <c r="T4" s="19">
        <f t="shared" si="5"/>
        <v>46.9</v>
      </c>
      <c r="U4" s="11" t="s">
        <v>192</v>
      </c>
      <c r="V4" s="11" t="s">
        <v>245</v>
      </c>
      <c r="W4" s="13" t="s">
        <v>183</v>
      </c>
      <c r="X4" s="13" t="s">
        <v>258</v>
      </c>
      <c r="Y4" s="13" t="s">
        <v>259</v>
      </c>
      <c r="Z4" s="13" t="s">
        <v>167</v>
      </c>
      <c r="AA4" s="12">
        <v>13.5</v>
      </c>
      <c r="AB4" s="12">
        <v>15</v>
      </c>
      <c r="AC4" s="12">
        <v>8.6</v>
      </c>
      <c r="AD4" s="11" t="s">
        <v>169</v>
      </c>
      <c r="AE4" s="12"/>
      <c r="AF4" s="12"/>
      <c r="AG4" s="12"/>
      <c r="AH4" s="12">
        <f t="shared" si="6"/>
        <v>0</v>
      </c>
      <c r="AI4" s="12"/>
      <c r="AJ4" s="11"/>
      <c r="AK4" s="11"/>
      <c r="AL4" s="11" t="s">
        <v>168</v>
      </c>
      <c r="AM4" s="8"/>
      <c r="AN4" s="8" t="s">
        <v>276</v>
      </c>
      <c r="AO4" s="21" t="s">
        <v>277</v>
      </c>
    </row>
    <row r="5" spans="1:41" s="5" customFormat="1">
      <c r="A5" s="6">
        <v>46151</v>
      </c>
      <c r="B5" s="7" t="s">
        <v>153</v>
      </c>
      <c r="C5" s="8" t="s">
        <v>176</v>
      </c>
      <c r="D5" s="9">
        <v>7.4409722222222224E-2</v>
      </c>
      <c r="E5" s="8" t="s">
        <v>331</v>
      </c>
      <c r="F5" s="10">
        <v>13.2</v>
      </c>
      <c r="G5" s="10">
        <v>11.2</v>
      </c>
      <c r="H5" s="10">
        <v>11.5</v>
      </c>
      <c r="I5" s="10">
        <v>11.9</v>
      </c>
      <c r="J5" s="10">
        <v>12.1</v>
      </c>
      <c r="K5" s="10">
        <v>12</v>
      </c>
      <c r="L5" s="10">
        <v>11.8</v>
      </c>
      <c r="M5" s="10">
        <v>11.7</v>
      </c>
      <c r="N5" s="10">
        <v>12.5</v>
      </c>
      <c r="O5" s="18">
        <f t="shared" si="0"/>
        <v>35.9</v>
      </c>
      <c r="P5" s="18">
        <f t="shared" si="1"/>
        <v>36</v>
      </c>
      <c r="Q5" s="18">
        <f t="shared" si="2"/>
        <v>36</v>
      </c>
      <c r="R5" s="19">
        <f t="shared" si="3"/>
        <v>59.9</v>
      </c>
      <c r="S5" s="19">
        <f t="shared" si="4"/>
        <v>60.100000000000009</v>
      </c>
      <c r="T5" s="19">
        <f t="shared" si="5"/>
        <v>48</v>
      </c>
      <c r="U5" s="11" t="s">
        <v>174</v>
      </c>
      <c r="V5" s="11" t="s">
        <v>175</v>
      </c>
      <c r="W5" s="13" t="s">
        <v>332</v>
      </c>
      <c r="X5" s="13" t="s">
        <v>333</v>
      </c>
      <c r="Y5" s="13" t="s">
        <v>249</v>
      </c>
      <c r="Z5" s="13" t="s">
        <v>167</v>
      </c>
      <c r="AA5" s="12">
        <v>13.8</v>
      </c>
      <c r="AB5" s="12">
        <v>14.9</v>
      </c>
      <c r="AC5" s="12">
        <v>8.6</v>
      </c>
      <c r="AD5" s="11" t="s">
        <v>307</v>
      </c>
      <c r="AE5" s="12">
        <v>1.4</v>
      </c>
      <c r="AF5" s="12"/>
      <c r="AG5" s="12">
        <v>0.6</v>
      </c>
      <c r="AH5" s="12">
        <f t="shared" si="6"/>
        <v>0.79999999999999993</v>
      </c>
      <c r="AI5" s="12"/>
      <c r="AJ5" s="11" t="s">
        <v>168</v>
      </c>
      <c r="AK5" s="11" t="s">
        <v>169</v>
      </c>
      <c r="AL5" s="11" t="s">
        <v>168</v>
      </c>
      <c r="AM5" s="8" t="s">
        <v>306</v>
      </c>
      <c r="AN5" s="8" t="s">
        <v>364</v>
      </c>
      <c r="AO5" s="21" t="s">
        <v>365</v>
      </c>
    </row>
    <row r="6" spans="1:41" s="5" customFormat="1">
      <c r="A6" s="6">
        <v>46152</v>
      </c>
      <c r="B6" s="7" t="s">
        <v>157</v>
      </c>
      <c r="C6" s="8" t="s">
        <v>176</v>
      </c>
      <c r="D6" s="9">
        <v>7.570601851851852E-2</v>
      </c>
      <c r="E6" s="8" t="s">
        <v>344</v>
      </c>
      <c r="F6" s="10">
        <v>13</v>
      </c>
      <c r="G6" s="10">
        <v>11.4</v>
      </c>
      <c r="H6" s="10">
        <v>12.1</v>
      </c>
      <c r="I6" s="10">
        <v>12.9</v>
      </c>
      <c r="J6" s="10">
        <v>12.8</v>
      </c>
      <c r="K6" s="10">
        <v>12.6</v>
      </c>
      <c r="L6" s="10">
        <v>11.7</v>
      </c>
      <c r="M6" s="10">
        <v>11.1</v>
      </c>
      <c r="N6" s="10">
        <v>11.5</v>
      </c>
      <c r="O6" s="18">
        <f t="shared" si="0"/>
        <v>36.5</v>
      </c>
      <c r="P6" s="18">
        <f t="shared" si="1"/>
        <v>38.300000000000004</v>
      </c>
      <c r="Q6" s="18">
        <f t="shared" si="2"/>
        <v>34.299999999999997</v>
      </c>
      <c r="R6" s="19">
        <f t="shared" si="3"/>
        <v>62.2</v>
      </c>
      <c r="S6" s="19">
        <f t="shared" si="4"/>
        <v>59.699999999999996</v>
      </c>
      <c r="T6" s="19">
        <f t="shared" si="5"/>
        <v>46.9</v>
      </c>
      <c r="U6" s="11" t="s">
        <v>192</v>
      </c>
      <c r="V6" s="11" t="s">
        <v>245</v>
      </c>
      <c r="W6" s="13" t="s">
        <v>338</v>
      </c>
      <c r="X6" s="13" t="s">
        <v>254</v>
      </c>
      <c r="Y6" s="13" t="s">
        <v>345</v>
      </c>
      <c r="Z6" s="13" t="s">
        <v>167</v>
      </c>
      <c r="AA6" s="12">
        <v>10.199999999999999</v>
      </c>
      <c r="AB6" s="12">
        <v>12.6</v>
      </c>
      <c r="AC6" s="12">
        <v>9.6</v>
      </c>
      <c r="AD6" s="11" t="s">
        <v>169</v>
      </c>
      <c r="AE6" s="12">
        <v>1.9</v>
      </c>
      <c r="AF6" s="12">
        <v>-1</v>
      </c>
      <c r="AG6" s="12">
        <v>0.7</v>
      </c>
      <c r="AH6" s="12">
        <f t="shared" si="6"/>
        <v>0.19999999999999996</v>
      </c>
      <c r="AI6" s="12"/>
      <c r="AJ6" s="11" t="s">
        <v>168</v>
      </c>
      <c r="AK6" s="11" t="s">
        <v>168</v>
      </c>
      <c r="AL6" s="11" t="s">
        <v>168</v>
      </c>
      <c r="AM6" s="8" t="s">
        <v>395</v>
      </c>
      <c r="AN6" s="8" t="s">
        <v>396</v>
      </c>
      <c r="AO6" s="21" t="s">
        <v>397</v>
      </c>
    </row>
    <row r="7" spans="1:41" s="5" customFormat="1">
      <c r="A7" s="6">
        <v>46158</v>
      </c>
      <c r="B7" s="7" t="s">
        <v>156</v>
      </c>
      <c r="C7" s="8" t="s">
        <v>176</v>
      </c>
      <c r="D7" s="9">
        <v>7.5011574074074078E-2</v>
      </c>
      <c r="E7" s="8" t="s">
        <v>415</v>
      </c>
      <c r="F7" s="10">
        <v>13.1</v>
      </c>
      <c r="G7" s="10">
        <v>11.8</v>
      </c>
      <c r="H7" s="10">
        <v>11.7</v>
      </c>
      <c r="I7" s="10">
        <v>12.5</v>
      </c>
      <c r="J7" s="10">
        <v>12.8</v>
      </c>
      <c r="K7" s="10">
        <v>12.3</v>
      </c>
      <c r="L7" s="10">
        <v>11.5</v>
      </c>
      <c r="M7" s="10">
        <v>11</v>
      </c>
      <c r="N7" s="10">
        <v>11.4</v>
      </c>
      <c r="O7" s="18">
        <f t="shared" si="0"/>
        <v>36.599999999999994</v>
      </c>
      <c r="P7" s="18">
        <f t="shared" si="1"/>
        <v>37.6</v>
      </c>
      <c r="Q7" s="18">
        <f t="shared" si="2"/>
        <v>33.9</v>
      </c>
      <c r="R7" s="19">
        <f t="shared" si="3"/>
        <v>61.899999999999991</v>
      </c>
      <c r="S7" s="19">
        <f t="shared" si="4"/>
        <v>59</v>
      </c>
      <c r="T7" s="19">
        <f t="shared" si="5"/>
        <v>46.199999999999996</v>
      </c>
      <c r="U7" s="11" t="s">
        <v>192</v>
      </c>
      <c r="V7" s="11" t="s">
        <v>245</v>
      </c>
      <c r="W7" s="13" t="s">
        <v>183</v>
      </c>
      <c r="X7" s="13" t="s">
        <v>189</v>
      </c>
      <c r="Y7" s="13" t="s">
        <v>343</v>
      </c>
      <c r="Z7" s="13" t="s">
        <v>167</v>
      </c>
      <c r="AA7" s="12">
        <v>11.1</v>
      </c>
      <c r="AB7" s="12">
        <v>12</v>
      </c>
      <c r="AC7" s="12">
        <v>9.5</v>
      </c>
      <c r="AD7" s="11" t="s">
        <v>169</v>
      </c>
      <c r="AE7" s="12">
        <v>0.9</v>
      </c>
      <c r="AF7" s="12">
        <v>-0.9</v>
      </c>
      <c r="AG7" s="12">
        <v>0.2</v>
      </c>
      <c r="AH7" s="12">
        <f t="shared" si="6"/>
        <v>-0.20000000000000007</v>
      </c>
      <c r="AI7" s="12"/>
      <c r="AJ7" s="11" t="s">
        <v>169</v>
      </c>
      <c r="AK7" s="11" t="s">
        <v>168</v>
      </c>
      <c r="AL7" s="11" t="s">
        <v>169</v>
      </c>
      <c r="AM7" s="8" t="s">
        <v>395</v>
      </c>
      <c r="AN7" s="8" t="s">
        <v>469</v>
      </c>
      <c r="AO7" s="21" t="s">
        <v>470</v>
      </c>
    </row>
    <row r="8" spans="1:41" s="5" customFormat="1">
      <c r="A8" s="6">
        <v>46158</v>
      </c>
      <c r="B8" s="16" t="s">
        <v>153</v>
      </c>
      <c r="C8" s="8" t="s">
        <v>176</v>
      </c>
      <c r="D8" s="9">
        <v>7.3715277777777782E-2</v>
      </c>
      <c r="E8" s="8" t="s">
        <v>406</v>
      </c>
      <c r="F8" s="10">
        <v>12.6</v>
      </c>
      <c r="G8" s="10">
        <v>11.1</v>
      </c>
      <c r="H8" s="10">
        <v>11.9</v>
      </c>
      <c r="I8" s="10">
        <v>12.2</v>
      </c>
      <c r="J8" s="10">
        <v>12</v>
      </c>
      <c r="K8" s="10">
        <v>12.1</v>
      </c>
      <c r="L8" s="10">
        <v>11.9</v>
      </c>
      <c r="M8" s="10">
        <v>11.3</v>
      </c>
      <c r="N8" s="10">
        <v>11.8</v>
      </c>
      <c r="O8" s="18">
        <f t="shared" si="0"/>
        <v>35.6</v>
      </c>
      <c r="P8" s="18">
        <f t="shared" si="1"/>
        <v>36.299999999999997</v>
      </c>
      <c r="Q8" s="18">
        <f t="shared" si="2"/>
        <v>35</v>
      </c>
      <c r="R8" s="19">
        <f t="shared" si="3"/>
        <v>59.8</v>
      </c>
      <c r="S8" s="19">
        <f t="shared" si="4"/>
        <v>59.099999999999994</v>
      </c>
      <c r="T8" s="19">
        <f t="shared" si="5"/>
        <v>47.099999999999994</v>
      </c>
      <c r="U8" s="11" t="s">
        <v>192</v>
      </c>
      <c r="V8" s="11" t="s">
        <v>178</v>
      </c>
      <c r="W8" s="13" t="s">
        <v>352</v>
      </c>
      <c r="X8" s="13" t="s">
        <v>332</v>
      </c>
      <c r="Y8" s="13" t="s">
        <v>225</v>
      </c>
      <c r="Z8" s="13" t="s">
        <v>167</v>
      </c>
      <c r="AA8" s="12">
        <v>11.1</v>
      </c>
      <c r="AB8" s="12">
        <v>12</v>
      </c>
      <c r="AC8" s="12">
        <v>9.5</v>
      </c>
      <c r="AD8" s="11" t="s">
        <v>169</v>
      </c>
      <c r="AE8" s="12">
        <v>0.4</v>
      </c>
      <c r="AF8" s="12"/>
      <c r="AG8" s="12">
        <v>0.6</v>
      </c>
      <c r="AH8" s="12">
        <f t="shared" si="6"/>
        <v>-0.19999999999999996</v>
      </c>
      <c r="AI8" s="12"/>
      <c r="AJ8" s="11" t="s">
        <v>168</v>
      </c>
      <c r="AK8" s="11" t="s">
        <v>169</v>
      </c>
      <c r="AL8" s="11" t="s">
        <v>168</v>
      </c>
      <c r="AM8" s="8" t="s">
        <v>395</v>
      </c>
      <c r="AN8" s="8" t="s">
        <v>477</v>
      </c>
      <c r="AO8" s="21" t="s">
        <v>478</v>
      </c>
    </row>
    <row r="9" spans="1:41" s="5" customFormat="1">
      <c r="A9" s="6">
        <v>46159</v>
      </c>
      <c r="B9" s="7" t="s">
        <v>158</v>
      </c>
      <c r="C9" s="8" t="s">
        <v>176</v>
      </c>
      <c r="D9" s="9">
        <v>7.570601851851852E-2</v>
      </c>
      <c r="E9" s="8" t="s">
        <v>405</v>
      </c>
      <c r="F9" s="10">
        <v>13</v>
      </c>
      <c r="G9" s="10">
        <v>12</v>
      </c>
      <c r="H9" s="10">
        <v>12.7</v>
      </c>
      <c r="I9" s="10">
        <v>12.7</v>
      </c>
      <c r="J9" s="10">
        <v>13.1</v>
      </c>
      <c r="K9" s="10">
        <v>12.5</v>
      </c>
      <c r="L9" s="10">
        <v>11.2</v>
      </c>
      <c r="M9" s="10">
        <v>10.7</v>
      </c>
      <c r="N9" s="10">
        <v>11.2</v>
      </c>
      <c r="O9" s="18">
        <f t="shared" si="0"/>
        <v>37.700000000000003</v>
      </c>
      <c r="P9" s="18">
        <f t="shared" si="1"/>
        <v>38.299999999999997</v>
      </c>
      <c r="Q9" s="18">
        <f t="shared" si="2"/>
        <v>33.099999999999994</v>
      </c>
      <c r="R9" s="19">
        <f t="shared" si="3"/>
        <v>63.500000000000007</v>
      </c>
      <c r="S9" s="19">
        <f t="shared" si="4"/>
        <v>58.7</v>
      </c>
      <c r="T9" s="19">
        <f t="shared" si="5"/>
        <v>45.599999999999994</v>
      </c>
      <c r="U9" s="11" t="s">
        <v>318</v>
      </c>
      <c r="V9" s="11" t="s">
        <v>433</v>
      </c>
      <c r="W9" s="13" t="s">
        <v>249</v>
      </c>
      <c r="X9" s="13" t="s">
        <v>328</v>
      </c>
      <c r="Y9" s="13" t="s">
        <v>442</v>
      </c>
      <c r="Z9" s="13" t="s">
        <v>167</v>
      </c>
      <c r="AA9" s="12">
        <v>10.9</v>
      </c>
      <c r="AB9" s="12">
        <v>11.9</v>
      </c>
      <c r="AC9" s="12">
        <v>9.5</v>
      </c>
      <c r="AD9" s="11" t="s">
        <v>169</v>
      </c>
      <c r="AE9" s="12">
        <v>4</v>
      </c>
      <c r="AF9" s="12">
        <v>-1.3</v>
      </c>
      <c r="AG9" s="12">
        <v>2.7</v>
      </c>
      <c r="AH9" s="12">
        <f t="shared" si="6"/>
        <v>0</v>
      </c>
      <c r="AI9" s="12"/>
      <c r="AJ9" s="11" t="s">
        <v>560</v>
      </c>
      <c r="AK9" s="11" t="s">
        <v>168</v>
      </c>
      <c r="AL9" s="11" t="s">
        <v>168</v>
      </c>
      <c r="AM9" s="8" t="s">
        <v>395</v>
      </c>
      <c r="AN9" s="8" t="s">
        <v>450</v>
      </c>
      <c r="AO9" s="21" t="s">
        <v>451</v>
      </c>
    </row>
    <row r="10" spans="1:41" s="5" customFormat="1">
      <c r="A10" s="6">
        <v>46166</v>
      </c>
      <c r="B10" s="7" t="s">
        <v>153</v>
      </c>
      <c r="C10" s="8" t="s">
        <v>176</v>
      </c>
      <c r="D10" s="9">
        <v>7.4398148148148144E-2</v>
      </c>
      <c r="E10" s="8" t="s">
        <v>530</v>
      </c>
      <c r="F10" s="10">
        <v>13.1</v>
      </c>
      <c r="G10" s="10">
        <v>11.6</v>
      </c>
      <c r="H10" s="10">
        <v>12.1</v>
      </c>
      <c r="I10" s="10">
        <v>12.1</v>
      </c>
      <c r="J10" s="10">
        <v>12.3</v>
      </c>
      <c r="K10" s="10">
        <v>12.2</v>
      </c>
      <c r="L10" s="10">
        <v>11.5</v>
      </c>
      <c r="M10" s="10">
        <v>11.1</v>
      </c>
      <c r="N10" s="10">
        <v>11.8</v>
      </c>
      <c r="O10" s="18">
        <f t="shared" si="0"/>
        <v>36.799999999999997</v>
      </c>
      <c r="P10" s="18">
        <f t="shared" si="1"/>
        <v>36.599999999999994</v>
      </c>
      <c r="Q10" s="18">
        <f t="shared" si="2"/>
        <v>34.400000000000006</v>
      </c>
      <c r="R10" s="19">
        <f t="shared" si="3"/>
        <v>61.2</v>
      </c>
      <c r="S10" s="19">
        <f t="shared" si="4"/>
        <v>58.900000000000006</v>
      </c>
      <c r="T10" s="19">
        <f t="shared" si="5"/>
        <v>46.599999999999994</v>
      </c>
      <c r="U10" s="11" t="s">
        <v>192</v>
      </c>
      <c r="V10" s="11" t="s">
        <v>245</v>
      </c>
      <c r="W10" s="13" t="s">
        <v>258</v>
      </c>
      <c r="X10" s="13" t="s">
        <v>183</v>
      </c>
      <c r="Y10" s="13" t="s">
        <v>188</v>
      </c>
      <c r="Z10" s="13" t="s">
        <v>167</v>
      </c>
      <c r="AA10" s="12">
        <v>13.1</v>
      </c>
      <c r="AB10" s="12">
        <v>13.5</v>
      </c>
      <c r="AC10" s="12">
        <v>8.8000000000000007</v>
      </c>
      <c r="AD10" s="11" t="s">
        <v>168</v>
      </c>
      <c r="AE10" s="12">
        <v>1.3</v>
      </c>
      <c r="AF10" s="12">
        <v>-0.5</v>
      </c>
      <c r="AG10" s="12">
        <v>0.3</v>
      </c>
      <c r="AH10" s="12">
        <f t="shared" si="6"/>
        <v>0.5</v>
      </c>
      <c r="AI10" s="12"/>
      <c r="AJ10" s="11" t="s">
        <v>169</v>
      </c>
      <c r="AK10" s="11" t="s">
        <v>169</v>
      </c>
      <c r="AL10" s="11" t="s">
        <v>169</v>
      </c>
      <c r="AM10" s="8" t="s">
        <v>395</v>
      </c>
      <c r="AN10" s="8" t="s">
        <v>541</v>
      </c>
      <c r="AO10" s="21" t="s">
        <v>542</v>
      </c>
    </row>
  </sheetData>
  <autoFilter ref="A1:AN3" xr:uid="{00000000-0009-0000-0000-000005000000}">
    <sortState xmlns:xlrd2="http://schemas.microsoft.com/office/spreadsheetml/2017/richdata2" ref="A2:AN33">
      <sortCondition ref="T1:T33"/>
    </sortState>
  </autoFilter>
  <phoneticPr fontId="11"/>
  <conditionalFormatting sqref="F2:N2">
    <cfRule type="colorScale" priority="1739">
      <colorScale>
        <cfvo type="min"/>
        <cfvo type="percentile" val="50"/>
        <cfvo type="max"/>
        <color rgb="FFF8696B"/>
        <color rgb="FFFFEB84"/>
        <color rgb="FF63BE7B"/>
      </colorScale>
    </cfRule>
  </conditionalFormatting>
  <conditionalFormatting sqref="F3:N3">
    <cfRule type="colorScale" priority="81">
      <colorScale>
        <cfvo type="min"/>
        <cfvo type="percentile" val="50"/>
        <cfvo type="max"/>
        <color rgb="FFF8696B"/>
        <color rgb="FFFFEB84"/>
        <color rgb="FF63BE7B"/>
      </colorScale>
    </cfRule>
    <cfRule type="colorScale" priority="1842">
      <colorScale>
        <cfvo type="min"/>
        <cfvo type="percentile" val="50"/>
        <cfvo type="max"/>
        <color rgb="FFF8696B"/>
        <color rgb="FFFFEB84"/>
        <color rgb="FF63BE7B"/>
      </colorScale>
    </cfRule>
  </conditionalFormatting>
  <conditionalFormatting sqref="F4:N4">
    <cfRule type="colorScale" priority="82">
      <colorScale>
        <cfvo type="min"/>
        <cfvo type="percentile" val="50"/>
        <cfvo type="max"/>
        <color rgb="FFF8696B"/>
        <color rgb="FFFFEB84"/>
        <color rgb="FF63BE7B"/>
      </colorScale>
    </cfRule>
  </conditionalFormatting>
  <conditionalFormatting sqref="F5:N6">
    <cfRule type="colorScale" priority="15">
      <colorScale>
        <cfvo type="min"/>
        <cfvo type="percentile" val="50"/>
        <cfvo type="max"/>
        <color rgb="FFF8696B"/>
        <color rgb="FFFFEB84"/>
        <color rgb="FF63BE7B"/>
      </colorScale>
    </cfRule>
  </conditionalFormatting>
  <conditionalFormatting sqref="F7:N9">
    <cfRule type="colorScale" priority="11">
      <colorScale>
        <cfvo type="min"/>
        <cfvo type="percentile" val="50"/>
        <cfvo type="max"/>
        <color rgb="FFF8696B"/>
        <color rgb="FFFFEB84"/>
        <color rgb="FF63BE7B"/>
      </colorScale>
    </cfRule>
  </conditionalFormatting>
  <conditionalFormatting sqref="F10:N10">
    <cfRule type="colorScale" priority="4">
      <colorScale>
        <cfvo type="min"/>
        <cfvo type="percentile" val="50"/>
        <cfvo type="max"/>
        <color rgb="FFF8696B"/>
        <color rgb="FFFFEB84"/>
        <color rgb="FF63BE7B"/>
      </colorScale>
    </cfRule>
  </conditionalFormatting>
  <conditionalFormatting sqref="AD2:AD10">
    <cfRule type="containsText" dxfId="81" priority="251" operator="containsText" text="D">
      <formula>NOT(ISERROR(SEARCH("D",AD2)))</formula>
    </cfRule>
    <cfRule type="containsText" dxfId="80" priority="252" operator="containsText" text="S">
      <formula>NOT(ISERROR(SEARCH("S",AD2)))</formula>
    </cfRule>
    <cfRule type="containsText" dxfId="79" priority="253" operator="containsText" text="F">
      <formula>NOT(ISERROR(SEARCH("F",AD2)))</formula>
    </cfRule>
  </conditionalFormatting>
  <conditionalFormatting sqref="AD2:AG4 AI2:AM4">
    <cfRule type="containsText" dxfId="78" priority="264" operator="containsText" text="E">
      <formula>NOT(ISERROR(SEARCH("E",AD2)))</formula>
    </cfRule>
    <cfRule type="containsText" dxfId="77" priority="265" operator="containsText" text="B">
      <formula>NOT(ISERROR(SEARCH("B",AD2)))</formula>
    </cfRule>
    <cfRule type="containsText" dxfId="76" priority="294" operator="containsText" text="A">
      <formula>NOT(ISERROR(SEARCH("A",AD2)))</formula>
    </cfRule>
  </conditionalFormatting>
  <conditionalFormatting sqref="AD5:AG10 AI5:AM10">
    <cfRule type="containsText" dxfId="75" priority="1" operator="containsText" text="E">
      <formula>NOT(ISERROR(SEARCH("E",AD5)))</formula>
    </cfRule>
    <cfRule type="containsText" dxfId="74" priority="2" operator="containsText" text="B">
      <formula>NOT(ISERROR(SEARCH("B",AD5)))</formula>
    </cfRule>
    <cfRule type="containsText" dxfId="73" priority="3" operator="containsText" text="A">
      <formula>NOT(ISERROR(SEARCH("A",AD5)))</formula>
    </cfRule>
  </conditionalFormatting>
  <dataValidations count="1">
    <dataValidation type="list" allowBlank="1" showInputMessage="1" showErrorMessage="1" sqref="AM2:AM10" xr:uid="{00000000-0002-0000-0500-000000000000}">
      <formula1>"強風,外差し,イン先行,タフ"</formula1>
    </dataValidation>
  </dataValidations>
  <pageMargins left="0.7" right="0.7" top="0.75" bottom="0.75" header="0.3" footer="0.3"/>
  <pageSetup paperSize="9" orientation="portrait" horizontalDpi="4294967292" verticalDpi="4294967292"/>
  <ignoredErrors>
    <ignoredError sqref="O2:T2 O3:T4 O5:T6 O7:T9 O10:T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P5"/>
  <sheetViews>
    <sheetView workbookViewId="0">
      <pane xSplit="5" ySplit="1" topLeftCell="AC2" activePane="bottomRight" state="frozen"/>
      <selection activeCell="E24" sqref="E24"/>
      <selection pane="topRight" activeCell="E24" sqref="E24"/>
      <selection pane="bottomLeft" activeCell="E24" sqref="E24"/>
      <selection pane="bottomRight" activeCell="AL5" sqref="AL5"/>
    </sheetView>
  </sheetViews>
  <sheetFormatPr baseColWidth="10" defaultColWidth="8.83203125" defaultRowHeight="15"/>
  <cols>
    <col min="1" max="1" width="10" bestFit="1" customWidth="1"/>
    <col min="2" max="2" width="8.1640625" customWidth="1"/>
    <col min="5" max="5" width="18.33203125" customWidth="1"/>
    <col min="24" max="26" width="16.6640625" customWidth="1"/>
    <col min="27" max="27" width="5.83203125" customWidth="1"/>
    <col min="33" max="33" width="5.33203125" customWidth="1"/>
    <col min="35" max="35" width="8.83203125" customWidth="1"/>
    <col min="36" max="36" width="8.83203125" hidden="1" customWidth="1"/>
    <col min="41" max="42" width="150.83203125" customWidth="1"/>
  </cols>
  <sheetData>
    <row r="1" spans="1:42" s="5" customFormat="1">
      <c r="A1" s="1" t="s">
        <v>33</v>
      </c>
      <c r="B1" s="1" t="s">
        <v>34</v>
      </c>
      <c r="C1" s="1" t="s">
        <v>35</v>
      </c>
      <c r="D1" s="1" t="s">
        <v>36</v>
      </c>
      <c r="E1" s="1" t="s">
        <v>37</v>
      </c>
      <c r="F1" s="1" t="s">
        <v>52</v>
      </c>
      <c r="G1" s="1" t="s">
        <v>53</v>
      </c>
      <c r="H1" s="1" t="s">
        <v>54</v>
      </c>
      <c r="I1" s="1" t="s">
        <v>55</v>
      </c>
      <c r="J1" s="1" t="s">
        <v>56</v>
      </c>
      <c r="K1" s="1" t="s">
        <v>57</v>
      </c>
      <c r="L1" s="1" t="s">
        <v>58</v>
      </c>
      <c r="M1" s="1" t="s">
        <v>59</v>
      </c>
      <c r="N1" s="1" t="s">
        <v>62</v>
      </c>
      <c r="O1" s="1" t="s">
        <v>64</v>
      </c>
      <c r="P1" s="1" t="s">
        <v>38</v>
      </c>
      <c r="Q1" s="1" t="s">
        <v>63</v>
      </c>
      <c r="R1" s="1" t="s">
        <v>39</v>
      </c>
      <c r="S1" s="1" t="s">
        <v>40</v>
      </c>
      <c r="T1" s="1" t="s">
        <v>171</v>
      </c>
      <c r="U1" s="1" t="s">
        <v>181</v>
      </c>
      <c r="V1" s="2" t="s">
        <v>41</v>
      </c>
      <c r="W1" s="2" t="s">
        <v>42</v>
      </c>
      <c r="X1" s="3" t="s">
        <v>43</v>
      </c>
      <c r="Y1" s="3" t="s">
        <v>44</v>
      </c>
      <c r="Z1" s="3" t="s">
        <v>45</v>
      </c>
      <c r="AA1" s="3" t="s">
        <v>76</v>
      </c>
      <c r="AB1" s="4" t="s">
        <v>117</v>
      </c>
      <c r="AC1" s="4" t="s">
        <v>118</v>
      </c>
      <c r="AD1" s="4" t="s">
        <v>159</v>
      </c>
      <c r="AE1" s="4" t="s">
        <v>163</v>
      </c>
      <c r="AF1" s="4" t="s">
        <v>9</v>
      </c>
      <c r="AG1" s="4" t="s">
        <v>77</v>
      </c>
      <c r="AH1" s="4" t="s">
        <v>10</v>
      </c>
      <c r="AI1" s="4" t="s">
        <v>11</v>
      </c>
      <c r="AJ1" s="4"/>
      <c r="AK1" s="4" t="s">
        <v>12</v>
      </c>
      <c r="AL1" s="4" t="s">
        <v>13</v>
      </c>
      <c r="AM1" s="4" t="s">
        <v>46</v>
      </c>
      <c r="AN1" s="4" t="s">
        <v>47</v>
      </c>
      <c r="AO1" s="14" t="s">
        <v>61</v>
      </c>
      <c r="AP1" s="14" t="s">
        <v>119</v>
      </c>
    </row>
    <row r="2" spans="1:42" s="5" customFormat="1" ht="16">
      <c r="A2" s="6">
        <v>46145</v>
      </c>
      <c r="B2" s="16" t="s">
        <v>156</v>
      </c>
      <c r="C2" s="8" t="s">
        <v>185</v>
      </c>
      <c r="D2" s="9">
        <v>8.4768518518518521E-2</v>
      </c>
      <c r="E2" s="23" t="s">
        <v>230</v>
      </c>
      <c r="F2" s="10">
        <v>12.6</v>
      </c>
      <c r="G2" s="10">
        <v>10.8</v>
      </c>
      <c r="H2" s="10">
        <v>12.2</v>
      </c>
      <c r="I2" s="10">
        <v>12.8</v>
      </c>
      <c r="J2" s="10">
        <v>12.8</v>
      </c>
      <c r="K2" s="10">
        <v>12.7</v>
      </c>
      <c r="L2" s="10">
        <v>12</v>
      </c>
      <c r="M2" s="10">
        <v>12</v>
      </c>
      <c r="N2" s="10">
        <v>12.1</v>
      </c>
      <c r="O2" s="10">
        <v>12.4</v>
      </c>
      <c r="P2" s="18">
        <f>SUM(F2:H2)</f>
        <v>35.599999999999994</v>
      </c>
      <c r="Q2" s="18">
        <f>SUM(I2:L2)</f>
        <v>50.3</v>
      </c>
      <c r="R2" s="18">
        <f>SUM(M2:O2)</f>
        <v>36.5</v>
      </c>
      <c r="S2" s="19">
        <f>SUM(F2:J2)</f>
        <v>61.199999999999989</v>
      </c>
      <c r="T2" s="19">
        <f>SUM(K2:O2)</f>
        <v>61.2</v>
      </c>
      <c r="U2" s="19">
        <f>SUM(L2:O2)</f>
        <v>48.5</v>
      </c>
      <c r="V2" s="11" t="s">
        <v>192</v>
      </c>
      <c r="W2" s="11" t="s">
        <v>178</v>
      </c>
      <c r="X2" s="13" t="s">
        <v>233</v>
      </c>
      <c r="Y2" s="13" t="s">
        <v>234</v>
      </c>
      <c r="Z2" s="13" t="s">
        <v>235</v>
      </c>
      <c r="AA2" s="13" t="s">
        <v>167</v>
      </c>
      <c r="AB2" s="12">
        <v>13.5</v>
      </c>
      <c r="AC2" s="12">
        <v>15</v>
      </c>
      <c r="AD2" s="12">
        <v>8.6</v>
      </c>
      <c r="AE2" s="11" t="s">
        <v>169</v>
      </c>
      <c r="AF2" s="12"/>
      <c r="AG2" s="12"/>
      <c r="AH2" s="12"/>
      <c r="AI2" s="12">
        <f t="shared" ref="AI2:AI5" si="0">AF2-AH2+AG2</f>
        <v>0</v>
      </c>
      <c r="AJ2" s="12"/>
      <c r="AK2" s="11"/>
      <c r="AL2" s="11"/>
      <c r="AM2" s="11" t="s">
        <v>168</v>
      </c>
      <c r="AN2" s="8"/>
      <c r="AO2" s="22" t="s">
        <v>236</v>
      </c>
      <c r="AP2" s="21" t="s">
        <v>237</v>
      </c>
    </row>
    <row r="3" spans="1:42" s="5" customFormat="1" ht="16">
      <c r="A3" s="6">
        <v>46151</v>
      </c>
      <c r="B3" s="17" t="s">
        <v>157</v>
      </c>
      <c r="C3" s="8" t="s">
        <v>176</v>
      </c>
      <c r="D3" s="9">
        <v>8.7557870370370369E-2</v>
      </c>
      <c r="E3" s="23" t="s">
        <v>319</v>
      </c>
      <c r="F3" s="10">
        <v>13.2</v>
      </c>
      <c r="G3" s="10">
        <v>12.6</v>
      </c>
      <c r="H3" s="10">
        <v>13.6</v>
      </c>
      <c r="I3" s="10">
        <v>13.3</v>
      </c>
      <c r="J3" s="10">
        <v>12.5</v>
      </c>
      <c r="K3" s="10">
        <v>12.4</v>
      </c>
      <c r="L3" s="10">
        <v>12.3</v>
      </c>
      <c r="M3" s="10">
        <v>12</v>
      </c>
      <c r="N3" s="10">
        <v>12.1</v>
      </c>
      <c r="O3" s="10">
        <v>12.5</v>
      </c>
      <c r="P3" s="18">
        <f>SUM(F3:H3)</f>
        <v>39.4</v>
      </c>
      <c r="Q3" s="18">
        <f>SUM(I3:L3)</f>
        <v>50.5</v>
      </c>
      <c r="R3" s="18">
        <f>SUM(M3:O3)</f>
        <v>36.6</v>
      </c>
      <c r="S3" s="19">
        <f>SUM(F3:J3)</f>
        <v>65.2</v>
      </c>
      <c r="T3" s="19">
        <f>SUM(K3:O3)</f>
        <v>61.300000000000004</v>
      </c>
      <c r="U3" s="19">
        <f>SUM(L3:O3)</f>
        <v>48.9</v>
      </c>
      <c r="V3" s="11" t="s">
        <v>318</v>
      </c>
      <c r="W3" s="11" t="s">
        <v>262</v>
      </c>
      <c r="X3" s="13" t="s">
        <v>320</v>
      </c>
      <c r="Y3" s="13" t="s">
        <v>233</v>
      </c>
      <c r="Z3" s="13" t="s">
        <v>321</v>
      </c>
      <c r="AA3" s="13" t="s">
        <v>167</v>
      </c>
      <c r="AB3" s="12">
        <v>13.8</v>
      </c>
      <c r="AC3" s="12">
        <v>14.9</v>
      </c>
      <c r="AD3" s="12">
        <v>8.6</v>
      </c>
      <c r="AE3" s="11" t="s">
        <v>307</v>
      </c>
      <c r="AF3" s="12">
        <v>4.9000000000000004</v>
      </c>
      <c r="AG3" s="12">
        <v>-0.7</v>
      </c>
      <c r="AH3" s="12">
        <v>3.3</v>
      </c>
      <c r="AI3" s="12">
        <f t="shared" si="0"/>
        <v>0.90000000000000058</v>
      </c>
      <c r="AJ3" s="12"/>
      <c r="AK3" s="11" t="s">
        <v>560</v>
      </c>
      <c r="AL3" s="11" t="s">
        <v>168</v>
      </c>
      <c r="AM3" s="11" t="s">
        <v>168</v>
      </c>
      <c r="AN3" s="8" t="s">
        <v>306</v>
      </c>
      <c r="AO3" s="22" t="s">
        <v>373</v>
      </c>
      <c r="AP3" s="21" t="s">
        <v>374</v>
      </c>
    </row>
    <row r="4" spans="1:42" s="5" customFormat="1" ht="16">
      <c r="A4" s="6">
        <v>46159</v>
      </c>
      <c r="B4" s="17" t="s">
        <v>156</v>
      </c>
      <c r="C4" s="8" t="s">
        <v>176</v>
      </c>
      <c r="D4" s="9">
        <v>8.413194444444444E-2</v>
      </c>
      <c r="E4" s="23" t="s">
        <v>430</v>
      </c>
      <c r="F4" s="10">
        <v>12.8</v>
      </c>
      <c r="G4" s="10">
        <v>10.9</v>
      </c>
      <c r="H4" s="10">
        <v>12.1</v>
      </c>
      <c r="I4" s="10">
        <v>12.2</v>
      </c>
      <c r="J4" s="10">
        <v>12.3</v>
      </c>
      <c r="K4" s="10">
        <v>12</v>
      </c>
      <c r="L4" s="10">
        <v>12.4</v>
      </c>
      <c r="M4" s="10">
        <v>12.1</v>
      </c>
      <c r="N4" s="10">
        <v>12.9</v>
      </c>
      <c r="O4" s="10">
        <v>12.2</v>
      </c>
      <c r="P4" s="18">
        <f>SUM(F4:H4)</f>
        <v>35.800000000000004</v>
      </c>
      <c r="Q4" s="18">
        <f>SUM(I4:L4)</f>
        <v>48.9</v>
      </c>
      <c r="R4" s="18">
        <f>SUM(M4:O4)</f>
        <v>37.200000000000003</v>
      </c>
      <c r="S4" s="19">
        <f>SUM(F4:J4)</f>
        <v>60.3</v>
      </c>
      <c r="T4" s="19">
        <f>SUM(K4:O4)</f>
        <v>61.599999999999994</v>
      </c>
      <c r="U4" s="19">
        <f>SUM(L4:O4)</f>
        <v>49.599999999999994</v>
      </c>
      <c r="V4" s="11" t="s">
        <v>174</v>
      </c>
      <c r="W4" s="11" t="s">
        <v>175</v>
      </c>
      <c r="X4" s="13" t="s">
        <v>332</v>
      </c>
      <c r="Y4" s="13" t="s">
        <v>431</v>
      </c>
      <c r="Z4" s="13" t="s">
        <v>188</v>
      </c>
      <c r="AA4" s="13" t="s">
        <v>167</v>
      </c>
      <c r="AB4" s="12">
        <v>10.9</v>
      </c>
      <c r="AC4" s="12">
        <v>11.9</v>
      </c>
      <c r="AD4" s="12">
        <v>9.5</v>
      </c>
      <c r="AE4" s="11" t="s">
        <v>169</v>
      </c>
      <c r="AF4" s="12">
        <v>0.3</v>
      </c>
      <c r="AG4" s="12"/>
      <c r="AH4" s="12">
        <v>0.3</v>
      </c>
      <c r="AI4" s="12">
        <f t="shared" si="0"/>
        <v>0</v>
      </c>
      <c r="AJ4" s="12"/>
      <c r="AK4" s="11" t="s">
        <v>169</v>
      </c>
      <c r="AL4" s="11" t="s">
        <v>169</v>
      </c>
      <c r="AM4" s="11" t="s">
        <v>168</v>
      </c>
      <c r="AN4" s="8" t="s">
        <v>395</v>
      </c>
      <c r="AO4" s="22" t="s">
        <v>456</v>
      </c>
      <c r="AP4" s="21" t="s">
        <v>397</v>
      </c>
    </row>
    <row r="5" spans="1:42" s="5" customFormat="1" ht="16">
      <c r="A5" s="6">
        <v>46166</v>
      </c>
      <c r="B5" s="17" t="s">
        <v>156</v>
      </c>
      <c r="C5" s="8" t="s">
        <v>176</v>
      </c>
      <c r="D5" s="9">
        <v>8.5509259259259257E-2</v>
      </c>
      <c r="E5" s="23" t="s">
        <v>522</v>
      </c>
      <c r="F5" s="10">
        <v>12.8</v>
      </c>
      <c r="G5" s="10">
        <v>11.2</v>
      </c>
      <c r="H5" s="10">
        <v>12.5</v>
      </c>
      <c r="I5" s="10">
        <v>12.6</v>
      </c>
      <c r="J5" s="10">
        <v>13</v>
      </c>
      <c r="K5" s="10">
        <v>12.7</v>
      </c>
      <c r="L5" s="10">
        <v>12.8</v>
      </c>
      <c r="M5" s="10">
        <v>11.8</v>
      </c>
      <c r="N5" s="10">
        <v>12.3</v>
      </c>
      <c r="O5" s="10">
        <v>12.1</v>
      </c>
      <c r="P5" s="18">
        <f>SUM(F5:H5)</f>
        <v>36.5</v>
      </c>
      <c r="Q5" s="18">
        <f>SUM(I5:L5)</f>
        <v>51.099999999999994</v>
      </c>
      <c r="R5" s="18">
        <f>SUM(M5:O5)</f>
        <v>36.200000000000003</v>
      </c>
      <c r="S5" s="19">
        <f>SUM(F5:J5)</f>
        <v>62.1</v>
      </c>
      <c r="T5" s="19">
        <f>SUM(K5:O5)</f>
        <v>61.699999999999996</v>
      </c>
      <c r="U5" s="19">
        <f>SUM(L5:O5)</f>
        <v>49.000000000000007</v>
      </c>
      <c r="V5" s="11" t="s">
        <v>192</v>
      </c>
      <c r="W5" s="11" t="s">
        <v>178</v>
      </c>
      <c r="X5" s="13" t="s">
        <v>345</v>
      </c>
      <c r="Y5" s="13" t="s">
        <v>249</v>
      </c>
      <c r="Z5" s="13" t="s">
        <v>333</v>
      </c>
      <c r="AA5" s="13" t="s">
        <v>167</v>
      </c>
      <c r="AB5" s="12">
        <v>13.1</v>
      </c>
      <c r="AC5" s="12">
        <v>13.5</v>
      </c>
      <c r="AD5" s="12">
        <v>8.8000000000000007</v>
      </c>
      <c r="AE5" s="11" t="s">
        <v>168</v>
      </c>
      <c r="AF5" s="12">
        <v>2.2000000000000002</v>
      </c>
      <c r="AG5" s="12">
        <v>-0.5</v>
      </c>
      <c r="AH5" s="12">
        <v>1.2</v>
      </c>
      <c r="AI5" s="12">
        <f t="shared" si="0"/>
        <v>0.50000000000000022</v>
      </c>
      <c r="AJ5" s="12"/>
      <c r="AK5" s="11" t="s">
        <v>307</v>
      </c>
      <c r="AL5" s="11" t="s">
        <v>169</v>
      </c>
      <c r="AM5" s="11" t="s">
        <v>169</v>
      </c>
      <c r="AN5" s="8" t="s">
        <v>395</v>
      </c>
      <c r="AO5" s="22" t="s">
        <v>551</v>
      </c>
      <c r="AP5" s="21" t="s">
        <v>552</v>
      </c>
    </row>
  </sheetData>
  <autoFilter ref="A1:AO2" xr:uid="{00000000-0009-0000-0000-000006000000}"/>
  <phoneticPr fontId="11"/>
  <conditionalFormatting sqref="F2:O2">
    <cfRule type="colorScale" priority="614">
      <colorScale>
        <cfvo type="min"/>
        <cfvo type="percentile" val="50"/>
        <cfvo type="max"/>
        <color rgb="FFF8696B"/>
        <color rgb="FFFFEB84"/>
        <color rgb="FF63BE7B"/>
      </colorScale>
    </cfRule>
  </conditionalFormatting>
  <conditionalFormatting sqref="F3:O3">
    <cfRule type="colorScale" priority="18">
      <colorScale>
        <cfvo type="min"/>
        <cfvo type="percentile" val="50"/>
        <cfvo type="max"/>
        <color rgb="FFF8696B"/>
        <color rgb="FFFFEB84"/>
        <color rgb="FF63BE7B"/>
      </colorScale>
    </cfRule>
  </conditionalFormatting>
  <conditionalFormatting sqref="F4:O4">
    <cfRule type="colorScale" priority="11">
      <colorScale>
        <cfvo type="min"/>
        <cfvo type="percentile" val="50"/>
        <cfvo type="max"/>
        <color rgb="FFF8696B"/>
        <color rgb="FFFFEB84"/>
        <color rgb="FF63BE7B"/>
      </colorScale>
    </cfRule>
  </conditionalFormatting>
  <conditionalFormatting sqref="F5:O5">
    <cfRule type="colorScale" priority="4">
      <colorScale>
        <cfvo type="min"/>
        <cfvo type="percentile" val="50"/>
        <cfvo type="max"/>
        <color rgb="FFF8696B"/>
        <color rgb="FFFFEB84"/>
        <color rgb="FF63BE7B"/>
      </colorScale>
    </cfRule>
  </conditionalFormatting>
  <conditionalFormatting sqref="AE2:AE5">
    <cfRule type="containsText" dxfId="72" priority="169" operator="containsText" text="D">
      <formula>NOT(ISERROR(SEARCH("D",AE2)))</formula>
    </cfRule>
    <cfRule type="containsText" dxfId="71" priority="170" operator="containsText" text="S">
      <formula>NOT(ISERROR(SEARCH("S",AE2)))</formula>
    </cfRule>
    <cfRule type="containsText" dxfId="70" priority="171" operator="containsText" text="F">
      <formula>NOT(ISERROR(SEARCH("F",AE2)))</formula>
    </cfRule>
  </conditionalFormatting>
  <conditionalFormatting sqref="AE2:AH2 AJ2:AN2">
    <cfRule type="containsText" dxfId="69" priority="418" operator="containsText" text="E">
      <formula>NOT(ISERROR(SEARCH("E",AE2)))</formula>
    </cfRule>
    <cfRule type="containsText" dxfId="68" priority="419" operator="containsText" text="B">
      <formula>NOT(ISERROR(SEARCH("B",AE2)))</formula>
    </cfRule>
    <cfRule type="containsText" dxfId="67" priority="420" operator="containsText" text="A">
      <formula>NOT(ISERROR(SEARCH("A",AE2)))</formula>
    </cfRule>
  </conditionalFormatting>
  <conditionalFormatting sqref="AE3:AH5 AJ3:AN5">
    <cfRule type="containsText" dxfId="66" priority="1" operator="containsText" text="E">
      <formula>NOT(ISERROR(SEARCH("E",AE3)))</formula>
    </cfRule>
    <cfRule type="containsText" dxfId="65" priority="2" operator="containsText" text="B">
      <formula>NOT(ISERROR(SEARCH("B",AE3)))</formula>
    </cfRule>
    <cfRule type="containsText" dxfId="64" priority="3" operator="containsText" text="A">
      <formula>NOT(ISERROR(SEARCH("A",AE3)))</formula>
    </cfRule>
  </conditionalFormatting>
  <dataValidations count="2">
    <dataValidation type="list" allowBlank="1" showInputMessage="1" showErrorMessage="1" sqref="AN2:AN3" xr:uid="{00000000-0002-0000-0600-000000000000}">
      <formula1>"強風,外差し,イン先行,凍結防止"</formula1>
    </dataValidation>
    <dataValidation type="list" allowBlank="1" showInputMessage="1" showErrorMessage="1" sqref="AN4:AN5" xr:uid="{1F9A729C-B404-4F4A-B797-C4BED578D861}">
      <formula1>"強風,外差し,イン先行,タフ"</formula1>
    </dataValidation>
  </dataValidations>
  <pageMargins left="0.7" right="0.7" top="0.75" bottom="0.75" header="0.3" footer="0.3"/>
  <pageSetup paperSize="9" orientation="portrait" horizontalDpi="4294967292" verticalDpi="4294967292"/>
  <ignoredErrors>
    <ignoredError sqref="P2:S2 T2 U2 P3:U3 P4:U4 P5:U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5"/>
  <sheetViews>
    <sheetView workbookViewId="0">
      <pane xSplit="5" ySplit="1" topLeftCell="AC2" activePane="bottomRight" state="frozen"/>
      <selection activeCell="E24" sqref="E24"/>
      <selection pane="topRight" activeCell="E24" sqref="E24"/>
      <selection pane="bottomLeft" activeCell="E24" sqref="E24"/>
      <selection pane="bottomRight" activeCell="AL6" sqref="AL6"/>
    </sheetView>
  </sheetViews>
  <sheetFormatPr baseColWidth="10" defaultColWidth="8.83203125" defaultRowHeight="15"/>
  <cols>
    <col min="1" max="1" width="10" bestFit="1" customWidth="1"/>
    <col min="2" max="2" width="8.1640625" customWidth="1"/>
    <col min="5" max="5" width="18.33203125" customWidth="1"/>
    <col min="24" max="26" width="16.6640625" customWidth="1"/>
    <col min="27" max="27" width="5.83203125" customWidth="1"/>
    <col min="33" max="33" width="5.33203125" customWidth="1"/>
    <col min="35" max="35" width="8.83203125" customWidth="1"/>
    <col min="36" max="36" width="8.83203125" hidden="1" customWidth="1"/>
    <col min="41" max="42" width="150.83203125" customWidth="1"/>
  </cols>
  <sheetData>
    <row r="1" spans="1:42" s="5" customFormat="1">
      <c r="A1" s="1" t="s">
        <v>33</v>
      </c>
      <c r="B1" s="1" t="s">
        <v>67</v>
      </c>
      <c r="C1" s="1" t="s">
        <v>35</v>
      </c>
      <c r="D1" s="1" t="s">
        <v>68</v>
      </c>
      <c r="E1" s="1" t="s">
        <v>37</v>
      </c>
      <c r="F1" s="1" t="s">
        <v>69</v>
      </c>
      <c r="G1" s="1" t="s">
        <v>70</v>
      </c>
      <c r="H1" s="1" t="s">
        <v>71</v>
      </c>
      <c r="I1" s="1" t="s">
        <v>72</v>
      </c>
      <c r="J1" s="1" t="s">
        <v>73</v>
      </c>
      <c r="K1" s="1" t="s">
        <v>74</v>
      </c>
      <c r="L1" s="1" t="s">
        <v>87</v>
      </c>
      <c r="M1" s="1" t="s">
        <v>94</v>
      </c>
      <c r="N1" s="1" t="s">
        <v>95</v>
      </c>
      <c r="O1" s="1" t="s">
        <v>96</v>
      </c>
      <c r="P1" s="1" t="s">
        <v>38</v>
      </c>
      <c r="Q1" s="1" t="s">
        <v>63</v>
      </c>
      <c r="R1" s="1" t="s">
        <v>39</v>
      </c>
      <c r="S1" s="1" t="s">
        <v>40</v>
      </c>
      <c r="T1" s="1" t="s">
        <v>171</v>
      </c>
      <c r="U1" s="1" t="s">
        <v>181</v>
      </c>
      <c r="V1" s="2" t="s">
        <v>75</v>
      </c>
      <c r="W1" s="2" t="s">
        <v>42</v>
      </c>
      <c r="X1" s="3" t="s">
        <v>43</v>
      </c>
      <c r="Y1" s="3" t="s">
        <v>44</v>
      </c>
      <c r="Z1" s="3" t="s">
        <v>45</v>
      </c>
      <c r="AA1" s="3" t="s">
        <v>76</v>
      </c>
      <c r="AB1" s="4" t="s">
        <v>117</v>
      </c>
      <c r="AC1" s="4" t="s">
        <v>118</v>
      </c>
      <c r="AD1" s="4" t="s">
        <v>159</v>
      </c>
      <c r="AE1" s="4" t="s">
        <v>163</v>
      </c>
      <c r="AF1" s="4" t="s">
        <v>9</v>
      </c>
      <c r="AG1" s="4" t="s">
        <v>77</v>
      </c>
      <c r="AH1" s="4" t="s">
        <v>10</v>
      </c>
      <c r="AI1" s="4" t="s">
        <v>11</v>
      </c>
      <c r="AJ1" s="4"/>
      <c r="AK1" s="4" t="s">
        <v>12</v>
      </c>
      <c r="AL1" s="4" t="s">
        <v>13</v>
      </c>
      <c r="AM1" s="4" t="s">
        <v>46</v>
      </c>
      <c r="AN1" s="4" t="s">
        <v>78</v>
      </c>
      <c r="AO1" s="14" t="s">
        <v>79</v>
      </c>
      <c r="AP1" s="14" t="s">
        <v>119</v>
      </c>
    </row>
    <row r="2" spans="1:42" s="5" customFormat="1">
      <c r="A2" s="6">
        <v>46158</v>
      </c>
      <c r="B2" s="7" t="s">
        <v>170</v>
      </c>
      <c r="C2" s="8" t="s">
        <v>176</v>
      </c>
      <c r="D2" s="9">
        <v>8.2048611111111114E-2</v>
      </c>
      <c r="E2" s="8" t="s">
        <v>423</v>
      </c>
      <c r="F2" s="10">
        <v>13</v>
      </c>
      <c r="G2" s="10">
        <v>11.2</v>
      </c>
      <c r="H2" s="10">
        <v>11.7</v>
      </c>
      <c r="I2" s="10">
        <v>12</v>
      </c>
      <c r="J2" s="10">
        <v>12.5</v>
      </c>
      <c r="K2" s="10">
        <v>12.3</v>
      </c>
      <c r="L2" s="10">
        <v>12.2</v>
      </c>
      <c r="M2" s="10">
        <v>11.1</v>
      </c>
      <c r="N2" s="10">
        <v>11.2</v>
      </c>
      <c r="O2" s="10">
        <v>11.7</v>
      </c>
      <c r="P2" s="18">
        <f>SUM(F2:H2)</f>
        <v>35.9</v>
      </c>
      <c r="Q2" s="18">
        <f>SUM(I2:L2)</f>
        <v>49</v>
      </c>
      <c r="R2" s="18">
        <f>SUM(M2:O2)</f>
        <v>34</v>
      </c>
      <c r="S2" s="19">
        <f>SUM(F2:J2)</f>
        <v>60.4</v>
      </c>
      <c r="T2" s="19">
        <f>SUM(K2:O2)</f>
        <v>58.5</v>
      </c>
      <c r="U2" s="19">
        <f>SUM(L2:O2)</f>
        <v>46.2</v>
      </c>
      <c r="V2" s="11" t="s">
        <v>192</v>
      </c>
      <c r="W2" s="11" t="s">
        <v>245</v>
      </c>
      <c r="X2" s="13" t="s">
        <v>338</v>
      </c>
      <c r="Y2" s="13" t="s">
        <v>424</v>
      </c>
      <c r="Z2" s="13" t="s">
        <v>189</v>
      </c>
      <c r="AA2" s="13" t="s">
        <v>167</v>
      </c>
      <c r="AB2" s="12">
        <v>11.1</v>
      </c>
      <c r="AC2" s="12">
        <v>12</v>
      </c>
      <c r="AD2" s="12">
        <v>9.5</v>
      </c>
      <c r="AE2" s="11" t="s">
        <v>169</v>
      </c>
      <c r="AF2" s="12">
        <v>1</v>
      </c>
      <c r="AG2" s="12">
        <v>-0.6</v>
      </c>
      <c r="AH2" s="12">
        <v>0.6</v>
      </c>
      <c r="AI2" s="12">
        <f t="shared" ref="AI2:AI5" si="0">AF2-AH2+AG2</f>
        <v>-0.19999999999999996</v>
      </c>
      <c r="AJ2" s="12"/>
      <c r="AK2" s="11" t="s">
        <v>168</v>
      </c>
      <c r="AL2" s="11" t="s">
        <v>168</v>
      </c>
      <c r="AM2" s="11" t="s">
        <v>168</v>
      </c>
      <c r="AN2" s="8" t="s">
        <v>395</v>
      </c>
      <c r="AO2" s="22"/>
      <c r="AP2" s="21"/>
    </row>
    <row r="3" spans="1:42" s="5" customFormat="1" ht="16">
      <c r="A3" s="6">
        <v>46159</v>
      </c>
      <c r="B3" s="7" t="s">
        <v>153</v>
      </c>
      <c r="C3" s="8" t="s">
        <v>176</v>
      </c>
      <c r="D3" s="9">
        <v>8.4074074074074079E-2</v>
      </c>
      <c r="E3" s="8" t="s">
        <v>434</v>
      </c>
      <c r="F3" s="10">
        <v>13.2</v>
      </c>
      <c r="G3" s="10">
        <v>11.9</v>
      </c>
      <c r="H3" s="10">
        <v>12.4</v>
      </c>
      <c r="I3" s="10">
        <v>12.6</v>
      </c>
      <c r="J3" s="10">
        <v>12.7</v>
      </c>
      <c r="K3" s="10">
        <v>12.5</v>
      </c>
      <c r="L3" s="10">
        <v>11.9</v>
      </c>
      <c r="M3" s="10">
        <v>11.6</v>
      </c>
      <c r="N3" s="10">
        <v>11</v>
      </c>
      <c r="O3" s="10">
        <v>11.6</v>
      </c>
      <c r="P3" s="18">
        <f>SUM(F3:H3)</f>
        <v>37.5</v>
      </c>
      <c r="Q3" s="18">
        <f>SUM(I3:L3)</f>
        <v>49.699999999999996</v>
      </c>
      <c r="R3" s="18">
        <f>SUM(M3:O3)</f>
        <v>34.200000000000003</v>
      </c>
      <c r="S3" s="19">
        <f>SUM(F3:J3)</f>
        <v>62.8</v>
      </c>
      <c r="T3" s="19">
        <f>SUM(K3:O3)</f>
        <v>58.6</v>
      </c>
      <c r="U3" s="19">
        <f>SUM(L3:O3)</f>
        <v>46.1</v>
      </c>
      <c r="V3" s="11" t="s">
        <v>318</v>
      </c>
      <c r="W3" s="11" t="s">
        <v>433</v>
      </c>
      <c r="X3" s="13" t="s">
        <v>435</v>
      </c>
      <c r="Y3" s="13" t="s">
        <v>188</v>
      </c>
      <c r="Z3" s="13" t="s">
        <v>436</v>
      </c>
      <c r="AA3" s="13" t="s">
        <v>167</v>
      </c>
      <c r="AB3" s="12">
        <v>10.9</v>
      </c>
      <c r="AC3" s="12">
        <v>11.9</v>
      </c>
      <c r="AD3" s="12">
        <v>9.5</v>
      </c>
      <c r="AE3" s="11" t="s">
        <v>169</v>
      </c>
      <c r="AF3" s="12">
        <v>1.4</v>
      </c>
      <c r="AG3" s="12">
        <v>-0.8</v>
      </c>
      <c r="AH3" s="12">
        <v>0.6</v>
      </c>
      <c r="AI3" s="12">
        <f t="shared" si="0"/>
        <v>0</v>
      </c>
      <c r="AJ3" s="12"/>
      <c r="AK3" s="11" t="s">
        <v>168</v>
      </c>
      <c r="AL3" s="11" t="s">
        <v>169</v>
      </c>
      <c r="AM3" s="11" t="s">
        <v>168</v>
      </c>
      <c r="AN3" s="8" t="s">
        <v>395</v>
      </c>
      <c r="AO3" s="22" t="s">
        <v>444</v>
      </c>
      <c r="AP3" s="21" t="s">
        <v>445</v>
      </c>
    </row>
    <row r="4" spans="1:42" s="5" customFormat="1" ht="16">
      <c r="A4" s="6">
        <v>46159</v>
      </c>
      <c r="B4" s="7" t="s">
        <v>155</v>
      </c>
      <c r="C4" s="8" t="s">
        <v>176</v>
      </c>
      <c r="D4" s="9">
        <v>8.3414351851851851E-2</v>
      </c>
      <c r="E4" s="8" t="s">
        <v>441</v>
      </c>
      <c r="F4" s="10">
        <v>13.1</v>
      </c>
      <c r="G4" s="10">
        <v>11.6</v>
      </c>
      <c r="H4" s="10">
        <v>12.5</v>
      </c>
      <c r="I4" s="10">
        <v>12.6</v>
      </c>
      <c r="J4" s="10">
        <v>12.7</v>
      </c>
      <c r="K4" s="10">
        <v>12.2</v>
      </c>
      <c r="L4" s="10">
        <v>11.9</v>
      </c>
      <c r="M4" s="10">
        <v>11.3</v>
      </c>
      <c r="N4" s="10">
        <v>11.4</v>
      </c>
      <c r="O4" s="10">
        <v>11.4</v>
      </c>
      <c r="P4" s="18">
        <f>SUM(F4:H4)</f>
        <v>37.200000000000003</v>
      </c>
      <c r="Q4" s="18">
        <f>SUM(I4:L4)</f>
        <v>49.4</v>
      </c>
      <c r="R4" s="18">
        <f>SUM(M4:O4)</f>
        <v>34.1</v>
      </c>
      <c r="S4" s="19">
        <f>SUM(F4:J4)</f>
        <v>62.5</v>
      </c>
      <c r="T4" s="19">
        <f>SUM(K4:O4)</f>
        <v>58.2</v>
      </c>
      <c r="U4" s="19">
        <f>SUM(L4:O4)</f>
        <v>46</v>
      </c>
      <c r="V4" s="11" t="s">
        <v>318</v>
      </c>
      <c r="W4" s="11" t="s">
        <v>433</v>
      </c>
      <c r="X4" s="13" t="s">
        <v>225</v>
      </c>
      <c r="Y4" s="13" t="s">
        <v>183</v>
      </c>
      <c r="Z4" s="13" t="s">
        <v>225</v>
      </c>
      <c r="AA4" s="13" t="s">
        <v>167</v>
      </c>
      <c r="AB4" s="12">
        <v>10.9</v>
      </c>
      <c r="AC4" s="12">
        <v>11.9</v>
      </c>
      <c r="AD4" s="12">
        <v>9.5</v>
      </c>
      <c r="AE4" s="11" t="s">
        <v>169</v>
      </c>
      <c r="AF4" s="12">
        <v>1.4</v>
      </c>
      <c r="AG4" s="12">
        <v>-0.8</v>
      </c>
      <c r="AH4" s="12">
        <v>0.6</v>
      </c>
      <c r="AI4" s="12">
        <f t="shared" si="0"/>
        <v>0</v>
      </c>
      <c r="AJ4" s="12"/>
      <c r="AK4" s="11" t="s">
        <v>168</v>
      </c>
      <c r="AL4" s="11" t="s">
        <v>169</v>
      </c>
      <c r="AM4" s="11" t="s">
        <v>168</v>
      </c>
      <c r="AN4" s="8" t="s">
        <v>395</v>
      </c>
      <c r="AO4" s="22" t="s">
        <v>448</v>
      </c>
      <c r="AP4" s="21" t="s">
        <v>449</v>
      </c>
    </row>
    <row r="5" spans="1:42" s="5" customFormat="1" ht="16">
      <c r="A5" s="6">
        <v>46165</v>
      </c>
      <c r="B5" s="7" t="s">
        <v>153</v>
      </c>
      <c r="C5" s="8" t="s">
        <v>185</v>
      </c>
      <c r="D5" s="9">
        <v>8.3391203703703703E-2</v>
      </c>
      <c r="E5" s="8" t="s">
        <v>511</v>
      </c>
      <c r="F5" s="10">
        <v>13.1</v>
      </c>
      <c r="G5" s="10">
        <v>11.1</v>
      </c>
      <c r="H5" s="10">
        <v>11.4</v>
      </c>
      <c r="I5" s="10">
        <v>12</v>
      </c>
      <c r="J5" s="10">
        <v>12.6</v>
      </c>
      <c r="K5" s="10">
        <v>12.6</v>
      </c>
      <c r="L5" s="10">
        <v>12.5</v>
      </c>
      <c r="M5" s="10">
        <v>12</v>
      </c>
      <c r="N5" s="10">
        <v>11.4</v>
      </c>
      <c r="O5" s="10">
        <v>11.8</v>
      </c>
      <c r="P5" s="18">
        <f>SUM(F5:H5)</f>
        <v>35.6</v>
      </c>
      <c r="Q5" s="18">
        <f>SUM(I5:L5)</f>
        <v>49.7</v>
      </c>
      <c r="R5" s="18">
        <f>SUM(M5:O5)</f>
        <v>35.200000000000003</v>
      </c>
      <c r="S5" s="19">
        <f>SUM(F5:J5)</f>
        <v>60.2</v>
      </c>
      <c r="T5" s="19">
        <f>SUM(K5:O5)</f>
        <v>60.3</v>
      </c>
      <c r="U5" s="19">
        <f>SUM(L5:O5)</f>
        <v>47.7</v>
      </c>
      <c r="V5" s="11" t="s">
        <v>192</v>
      </c>
      <c r="W5" s="11" t="s">
        <v>245</v>
      </c>
      <c r="X5" s="13" t="s">
        <v>343</v>
      </c>
      <c r="Y5" s="13" t="s">
        <v>333</v>
      </c>
      <c r="Z5" s="13" t="s">
        <v>512</v>
      </c>
      <c r="AA5" s="13" t="s">
        <v>167</v>
      </c>
      <c r="AB5" s="12">
        <v>13.5</v>
      </c>
      <c r="AC5" s="12">
        <v>15.7</v>
      </c>
      <c r="AD5" s="12">
        <v>8.8000000000000007</v>
      </c>
      <c r="AE5" s="11" t="s">
        <v>168</v>
      </c>
      <c r="AF5" s="12">
        <v>2.2000000000000002</v>
      </c>
      <c r="AG5" s="12">
        <v>-0.5</v>
      </c>
      <c r="AH5" s="12">
        <v>1.2</v>
      </c>
      <c r="AI5" s="12">
        <f t="shared" si="0"/>
        <v>0.50000000000000022</v>
      </c>
      <c r="AJ5" s="12"/>
      <c r="AK5" s="11" t="s">
        <v>307</v>
      </c>
      <c r="AL5" s="11" t="s">
        <v>169</v>
      </c>
      <c r="AM5" s="11" t="s">
        <v>169</v>
      </c>
      <c r="AN5" s="8" t="s">
        <v>395</v>
      </c>
      <c r="AO5" s="22" t="s">
        <v>513</v>
      </c>
      <c r="AP5" s="21" t="s">
        <v>514</v>
      </c>
    </row>
  </sheetData>
  <autoFilter ref="A1:AO2" xr:uid="{00000000-0009-0000-0000-000007000000}"/>
  <phoneticPr fontId="11"/>
  <conditionalFormatting sqref="F2:O2">
    <cfRule type="colorScale" priority="110">
      <colorScale>
        <cfvo type="min"/>
        <cfvo type="percentile" val="50"/>
        <cfvo type="max"/>
        <color rgb="FFF8696B"/>
        <color rgb="FFFFEB84"/>
        <color rgb="FF63BE7B"/>
      </colorScale>
    </cfRule>
  </conditionalFormatting>
  <conditionalFormatting sqref="F3:O4">
    <cfRule type="colorScale" priority="14">
      <colorScale>
        <cfvo type="min"/>
        <cfvo type="percentile" val="50"/>
        <cfvo type="max"/>
        <color rgb="FFF8696B"/>
        <color rgb="FFFFEB84"/>
        <color rgb="FF63BE7B"/>
      </colorScale>
    </cfRule>
  </conditionalFormatting>
  <conditionalFormatting sqref="F5:O5">
    <cfRule type="colorScale" priority="4">
      <colorScale>
        <cfvo type="min"/>
        <cfvo type="percentile" val="50"/>
        <cfvo type="max"/>
        <color rgb="FFF8696B"/>
        <color rgb="FFFFEB84"/>
        <color rgb="FF63BE7B"/>
      </colorScale>
    </cfRule>
  </conditionalFormatting>
  <conditionalFormatting sqref="AE2:AE5">
    <cfRule type="containsText" dxfId="63" priority="111" operator="containsText" text="D">
      <formula>NOT(ISERROR(SEARCH("D",AE2)))</formula>
    </cfRule>
    <cfRule type="containsText" dxfId="62" priority="112" operator="containsText" text="S">
      <formula>NOT(ISERROR(SEARCH("S",AE2)))</formula>
    </cfRule>
    <cfRule type="containsText" dxfId="61" priority="113" operator="containsText" text="F">
      <formula>NOT(ISERROR(SEARCH("F",AE2)))</formula>
    </cfRule>
    <cfRule type="containsText" dxfId="60" priority="114" operator="containsText" text="E">
      <formula>NOT(ISERROR(SEARCH("E",AE2)))</formula>
    </cfRule>
    <cfRule type="containsText" dxfId="59" priority="115" operator="containsText" text="B">
      <formula>NOT(ISERROR(SEARCH("B",AE2)))</formula>
    </cfRule>
    <cfRule type="containsText" dxfId="58" priority="116" operator="containsText" text="A">
      <formula>NOT(ISERROR(SEARCH("A",AE2)))</formula>
    </cfRule>
  </conditionalFormatting>
  <conditionalFormatting sqref="AK2:AN5">
    <cfRule type="containsText" dxfId="57" priority="1" operator="containsText" text="E">
      <formula>NOT(ISERROR(SEARCH("E",AK2)))</formula>
    </cfRule>
    <cfRule type="containsText" dxfId="56" priority="2" operator="containsText" text="B">
      <formula>NOT(ISERROR(SEARCH("B",AK2)))</formula>
    </cfRule>
    <cfRule type="containsText" dxfId="55" priority="3" operator="containsText" text="A">
      <formula>NOT(ISERROR(SEARCH("A",AK2)))</formula>
    </cfRule>
  </conditionalFormatting>
  <dataValidations count="1">
    <dataValidation type="list" allowBlank="1" showInputMessage="1" showErrorMessage="1" sqref="AN2:AN5" xr:uid="{00000000-0002-0000-0700-000000000000}">
      <formula1>"強風,外差し,イン先行,タフ"</formula1>
    </dataValidation>
  </dataValidations>
  <pageMargins left="0.7" right="0.7" top="0.75" bottom="0.75" header="0.3" footer="0.3"/>
  <pageSetup paperSize="9" orientation="portrait" horizontalDpi="4294967292" verticalDpi="4294967292"/>
  <ignoredErrors>
    <ignoredError sqref="P2:T2 U2 P3:U4 P5:U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
  <sheetViews>
    <sheetView workbookViewId="0">
      <pane xSplit="5" ySplit="1" topLeftCell="AA2" activePane="bottomRight" state="frozen"/>
      <selection activeCell="E18" sqref="E18"/>
      <selection pane="topRight" activeCell="E18" sqref="E18"/>
      <selection pane="bottomLeft" activeCell="E18" sqref="E18"/>
      <selection pane="bottomRight" activeCell="AJ2" sqref="AJ2"/>
    </sheetView>
  </sheetViews>
  <sheetFormatPr baseColWidth="10" defaultColWidth="8.83203125" defaultRowHeight="15"/>
  <cols>
    <col min="1" max="1" width="10" bestFit="1" customWidth="1"/>
    <col min="2" max="2" width="8.1640625" customWidth="1"/>
    <col min="5" max="5" width="18.33203125" customWidth="1"/>
    <col min="25" max="27" width="16.6640625" customWidth="1"/>
    <col min="28" max="28" width="5.83203125" customWidth="1"/>
    <col min="34" max="34" width="5.33203125" customWidth="1"/>
    <col min="37" max="37" width="8.83203125" hidden="1" customWidth="1"/>
    <col min="42" max="43" width="150.83203125" customWidth="1"/>
  </cols>
  <sheetData>
    <row r="1" spans="1:43" s="5" customFormat="1">
      <c r="A1" s="1" t="s">
        <v>33</v>
      </c>
      <c r="B1" s="1" t="s">
        <v>34</v>
      </c>
      <c r="C1" s="1" t="s">
        <v>35</v>
      </c>
      <c r="D1" s="1" t="s">
        <v>36</v>
      </c>
      <c r="E1" s="1" t="s">
        <v>37</v>
      </c>
      <c r="F1" s="1" t="s">
        <v>52</v>
      </c>
      <c r="G1" s="1" t="s">
        <v>53</v>
      </c>
      <c r="H1" s="1" t="s">
        <v>54</v>
      </c>
      <c r="I1" s="1" t="s">
        <v>55</v>
      </c>
      <c r="J1" s="1" t="s">
        <v>56</v>
      </c>
      <c r="K1" s="1" t="s">
        <v>57</v>
      </c>
      <c r="L1" s="1" t="s">
        <v>58</v>
      </c>
      <c r="M1" s="1" t="s">
        <v>59</v>
      </c>
      <c r="N1" s="1" t="s">
        <v>62</v>
      </c>
      <c r="O1" s="1" t="s">
        <v>64</v>
      </c>
      <c r="P1" s="1" t="s">
        <v>65</v>
      </c>
      <c r="Q1" s="1" t="s">
        <v>38</v>
      </c>
      <c r="R1" s="1" t="s">
        <v>66</v>
      </c>
      <c r="S1" s="1" t="s">
        <v>39</v>
      </c>
      <c r="T1" s="1" t="s">
        <v>40</v>
      </c>
      <c r="U1" s="1" t="s">
        <v>171</v>
      </c>
      <c r="V1" s="1" t="s">
        <v>181</v>
      </c>
      <c r="W1" s="2" t="s">
        <v>41</v>
      </c>
      <c r="X1" s="2" t="s">
        <v>42</v>
      </c>
      <c r="Y1" s="3" t="s">
        <v>43</v>
      </c>
      <c r="Z1" s="3" t="s">
        <v>44</v>
      </c>
      <c r="AA1" s="3" t="s">
        <v>45</v>
      </c>
      <c r="AB1" s="3" t="s">
        <v>97</v>
      </c>
      <c r="AC1" s="4" t="s">
        <v>117</v>
      </c>
      <c r="AD1" s="4" t="s">
        <v>118</v>
      </c>
      <c r="AE1" s="4" t="s">
        <v>160</v>
      </c>
      <c r="AF1" s="4" t="s">
        <v>163</v>
      </c>
      <c r="AG1" s="4" t="s">
        <v>9</v>
      </c>
      <c r="AH1" s="4" t="s">
        <v>86</v>
      </c>
      <c r="AI1" s="4" t="s">
        <v>10</v>
      </c>
      <c r="AJ1" s="4" t="s">
        <v>11</v>
      </c>
      <c r="AK1" s="4"/>
      <c r="AL1" s="4" t="s">
        <v>12</v>
      </c>
      <c r="AM1" s="4" t="s">
        <v>13</v>
      </c>
      <c r="AN1" s="4" t="s">
        <v>46</v>
      </c>
      <c r="AO1" s="4" t="s">
        <v>47</v>
      </c>
      <c r="AP1" s="14" t="s">
        <v>61</v>
      </c>
      <c r="AQ1" s="14" t="s">
        <v>121</v>
      </c>
    </row>
    <row r="2" spans="1:43" s="5" customFormat="1">
      <c r="A2" s="6">
        <v>46144</v>
      </c>
      <c r="B2" s="7" t="s">
        <v>190</v>
      </c>
      <c r="C2" s="8" t="s">
        <v>211</v>
      </c>
      <c r="D2" s="9">
        <v>9.5138888888888884E-2</v>
      </c>
      <c r="E2" s="8" t="s">
        <v>210</v>
      </c>
      <c r="F2" s="10">
        <v>13.1</v>
      </c>
      <c r="G2" s="10">
        <v>11.9</v>
      </c>
      <c r="H2" s="10">
        <v>12.2</v>
      </c>
      <c r="I2" s="10">
        <v>13.7</v>
      </c>
      <c r="J2" s="10">
        <v>13.7</v>
      </c>
      <c r="K2" s="10">
        <v>12.5</v>
      </c>
      <c r="L2" s="10">
        <v>12</v>
      </c>
      <c r="M2" s="10">
        <v>12.2</v>
      </c>
      <c r="N2" s="10">
        <v>11.8</v>
      </c>
      <c r="O2" s="10">
        <v>11.8</v>
      </c>
      <c r="P2" s="10">
        <v>12.1</v>
      </c>
      <c r="Q2" s="18">
        <f>SUM(F2:H2)</f>
        <v>37.200000000000003</v>
      </c>
      <c r="R2" s="18">
        <f>SUM(I2:M2)</f>
        <v>64.099999999999994</v>
      </c>
      <c r="S2" s="18">
        <f>SUM(N2:P2)</f>
        <v>35.700000000000003</v>
      </c>
      <c r="T2" s="19">
        <f>SUM(F2:J2)</f>
        <v>64.600000000000009</v>
      </c>
      <c r="U2" s="19">
        <f>SUM(L2:P2)</f>
        <v>59.9</v>
      </c>
      <c r="V2" s="19">
        <f>SUM(M2:P2)</f>
        <v>47.9</v>
      </c>
      <c r="W2" s="11" t="s">
        <v>208</v>
      </c>
      <c r="X2" s="11" t="s">
        <v>209</v>
      </c>
      <c r="Y2" s="13" t="s">
        <v>212</v>
      </c>
      <c r="Z2" s="13" t="s">
        <v>213</v>
      </c>
      <c r="AA2" s="13" t="s">
        <v>214</v>
      </c>
      <c r="AB2" s="13" t="s">
        <v>167</v>
      </c>
      <c r="AC2" s="12">
        <v>16.7</v>
      </c>
      <c r="AD2" s="12">
        <v>18.899999999999999</v>
      </c>
      <c r="AE2" s="12">
        <v>7.1</v>
      </c>
      <c r="AF2" s="11" t="s">
        <v>308</v>
      </c>
      <c r="AG2" s="12"/>
      <c r="AH2" s="12"/>
      <c r="AI2" s="12"/>
      <c r="AJ2" s="12">
        <f t="shared" ref="AJ2" si="0">AG2-AI2+AH2</f>
        <v>0</v>
      </c>
      <c r="AK2" s="12"/>
      <c r="AL2" s="11"/>
      <c r="AM2" s="11"/>
      <c r="AN2" s="11" t="s">
        <v>196</v>
      </c>
      <c r="AO2" s="8" t="s">
        <v>306</v>
      </c>
      <c r="AP2" s="8" t="s">
        <v>298</v>
      </c>
      <c r="AQ2" s="21" t="s">
        <v>299</v>
      </c>
    </row>
  </sheetData>
  <autoFilter ref="A1:AP2" xr:uid="{00000000-0009-0000-0000-000008000000}"/>
  <phoneticPr fontId="3"/>
  <conditionalFormatting sqref="F2:P2">
    <cfRule type="colorScale" priority="447">
      <colorScale>
        <cfvo type="min"/>
        <cfvo type="percentile" val="50"/>
        <cfvo type="max"/>
        <color rgb="FFF8696B"/>
        <color rgb="FFFFEB84"/>
        <color rgb="FF63BE7B"/>
      </colorScale>
    </cfRule>
  </conditionalFormatting>
  <conditionalFormatting sqref="AF2">
    <cfRule type="containsText" dxfId="54" priority="111" operator="containsText" text="D">
      <formula>NOT(ISERROR(SEARCH("D",AF2)))</formula>
    </cfRule>
    <cfRule type="containsText" dxfId="53" priority="112" operator="containsText" text="S">
      <formula>NOT(ISERROR(SEARCH("S",AF2)))</formula>
    </cfRule>
    <cfRule type="containsText" dxfId="52" priority="113" operator="containsText" text="F">
      <formula>NOT(ISERROR(SEARCH("F",AF2)))</formula>
    </cfRule>
    <cfRule type="containsText" dxfId="51" priority="114" operator="containsText" text="E">
      <formula>NOT(ISERROR(SEARCH("E",AF2)))</formula>
    </cfRule>
    <cfRule type="containsText" dxfId="50" priority="115" operator="containsText" text="B">
      <formula>NOT(ISERROR(SEARCH("B",AF2)))</formula>
    </cfRule>
    <cfRule type="containsText" dxfId="49" priority="116" operator="containsText" text="A">
      <formula>NOT(ISERROR(SEARCH("A",AF2)))</formula>
    </cfRule>
  </conditionalFormatting>
  <conditionalFormatting sqref="AL2:AO2">
    <cfRule type="containsText" dxfId="48" priority="504" operator="containsText" text="E">
      <formula>NOT(ISERROR(SEARCH("E",AL2)))</formula>
    </cfRule>
    <cfRule type="containsText" dxfId="47" priority="505" operator="containsText" text="B">
      <formula>NOT(ISERROR(SEARCH("B",AL2)))</formula>
    </cfRule>
    <cfRule type="containsText" dxfId="46" priority="506" operator="containsText" text="A">
      <formula>NOT(ISERROR(SEARCH("A",AL2)))</formula>
    </cfRule>
  </conditionalFormatting>
  <conditionalFormatting sqref="AO2">
    <cfRule type="containsText" dxfId="45" priority="121" operator="containsText" text="E">
      <formula>NOT(ISERROR(SEARCH("E",AO2)))</formula>
    </cfRule>
    <cfRule type="containsText" dxfId="44" priority="495" operator="containsText" text="B">
      <formula>NOT(ISERROR(SEARCH("B",AO2)))</formula>
    </cfRule>
    <cfRule type="containsText" dxfId="43" priority="496" operator="containsText" text="A">
      <formula>NOT(ISERROR(SEARCH("A",AO2)))</formula>
    </cfRule>
  </conditionalFormatting>
  <dataValidations count="1">
    <dataValidation type="list" allowBlank="1" showInputMessage="1" showErrorMessage="1" sqref="AO2" xr:uid="{00000000-0002-0000-0800-000000000000}">
      <formula1>"強風,外差し,イン先行,タフ"</formula1>
    </dataValidation>
  </dataValidations>
  <pageMargins left="0.7" right="0.7" top="0.75" bottom="0.75" header="0.3" footer="0.3"/>
  <pageSetup paperSize="9" orientation="portrait" horizontalDpi="4294967292" verticalDpi="4294967292"/>
  <ignoredErrors>
    <ignoredError sqref="Q2:U2 V2"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14</vt:i4>
      </vt:variant>
    </vt:vector>
  </HeadingPairs>
  <TitlesOfParts>
    <vt:vector size="14" baseType="lpstr">
      <vt:lpstr>表の見方</vt:lpstr>
      <vt:lpstr>芝1000m</vt:lpstr>
      <vt:lpstr>芝1200m</vt:lpstr>
      <vt:lpstr>芝1400m</vt:lpstr>
      <vt:lpstr>芝1600m</vt:lpstr>
      <vt:lpstr>芝1800m</vt:lpstr>
      <vt:lpstr>芝2000m(内)</vt:lpstr>
      <vt:lpstr>芝2000m(外)</vt:lpstr>
      <vt:lpstr>芝2200m</vt:lpstr>
      <vt:lpstr>芝2400m</vt:lpstr>
      <vt:lpstr>ダ1200m</vt:lpstr>
      <vt:lpstr>ダ1800m</vt:lpstr>
      <vt:lpstr>ダ2500m</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一樹 中村</cp:lastModifiedBy>
  <dcterms:created xsi:type="dcterms:W3CDTF">2016-01-01T05:14:51Z</dcterms:created>
  <dcterms:modified xsi:type="dcterms:W3CDTF">2026-06-11T13:08:45Z</dcterms:modified>
</cp:coreProperties>
</file>